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EF\Dropbox\Bulletin\"/>
    </mc:Choice>
  </mc:AlternateContent>
  <bookViews>
    <workbookView xWindow="-120" yWindow="-120" windowWidth="29040" windowHeight="15990"/>
  </bookViews>
  <sheets>
    <sheet name="T14" sheetId="1" r:id="rId1"/>
    <sheet name="English" sheetId="2" r:id="rId2"/>
  </sheets>
  <externalReferences>
    <externalReference r:id="rId3"/>
  </externalReferences>
  <definedNames>
    <definedName name="\a" localSheetId="0">#REF!</definedName>
    <definedName name="\a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12_0Ch" localSheetId="0">#REF!</definedName>
    <definedName name="_13_0Ch" localSheetId="0">#REF!</definedName>
    <definedName name="_13_0Ch">#REF!</definedName>
    <definedName name="_25_0Ch" localSheetId="0">#REF!</definedName>
    <definedName name="_26_0Ch" localSheetId="0">#REF!</definedName>
    <definedName name="_26_0Ch">#REF!</definedName>
    <definedName name="_38Ch" localSheetId="0">#REF!</definedName>
    <definedName name="_39Ch" localSheetId="0">#REF!</definedName>
    <definedName name="_39Ch">#REF!</definedName>
    <definedName name="_51Ch" localSheetId="0">#REF!</definedName>
    <definedName name="_52Ch" localSheetId="0">#REF!</definedName>
    <definedName name="_52Ch">#REF!</definedName>
    <definedName name="A" localSheetId="0">#REF!</definedName>
    <definedName name="A">#REF!</definedName>
    <definedName name="B" localSheetId="0">#REF!</definedName>
    <definedName name="B">#REF!</definedName>
    <definedName name="C_" localSheetId="0">#REF!</definedName>
    <definedName name="C_">#REF!</definedName>
    <definedName name="ch" localSheetId="0">#REF!</definedName>
    <definedName name="ch">#REF!</definedName>
    <definedName name="D" localSheetId="0">#REF!</definedName>
    <definedName name="D">#REF!</definedName>
    <definedName name="_xlnm.Database" localSheetId="0">#REF!</definedName>
    <definedName name="_xlnm.Database">#REF!</definedName>
    <definedName name="F" localSheetId="0">#REF!</definedName>
    <definedName name="F">#REF!</definedName>
    <definedName name="G" localSheetId="0">#REF!</definedName>
    <definedName name="G">#REF!</definedName>
    <definedName name="gfcghcgh" localSheetId="0">#REF!</definedName>
    <definedName name="gfcghcgh">#REF!</definedName>
    <definedName name="H" localSheetId="0">#REF!</definedName>
    <definedName name="H">#REF!</definedName>
    <definedName name="I" localSheetId="0">#REF!</definedName>
    <definedName name="I">#REF!</definedName>
    <definedName name="Implementation_03months__25" localSheetId="0">#REF!</definedName>
    <definedName name="Implementation_03months__25">#REF!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M" localSheetId="0">#REF!</definedName>
    <definedName name="M">#REF!</definedName>
    <definedName name="meth" localSheetId="0">#REF!</definedName>
    <definedName name="meth">#REF!</definedName>
    <definedName name="mm" localSheetId="0">#REF!</definedName>
    <definedName name="mm">#REF!</definedName>
    <definedName name="p" localSheetId="0">#REF!</definedName>
    <definedName name="p">#REF!</definedName>
    <definedName name="Print_Area_MI" localSheetId="0">#REF!</definedName>
    <definedName name="Print_Area_MI">#REF!</definedName>
    <definedName name="q" localSheetId="0">#REF!</definedName>
    <definedName name="q">#REF!</definedName>
    <definedName name="sokleap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X12" i="2" l="1"/>
  <c r="BX13" i="2" s="1"/>
  <c r="BY12" i="2"/>
  <c r="BY13" i="2" s="1"/>
  <c r="BZ12" i="2"/>
  <c r="BZ13" i="2" s="1"/>
  <c r="CA12" i="2"/>
  <c r="CA13" i="2" s="1"/>
  <c r="CB12" i="2"/>
  <c r="CC12" i="2"/>
  <c r="CD12" i="2"/>
  <c r="CE12" i="2"/>
  <c r="CF12" i="2"/>
  <c r="CG12" i="2"/>
  <c r="CH12" i="2"/>
  <c r="BW12" i="2"/>
  <c r="BW13" i="2" s="1"/>
  <c r="BX10" i="2"/>
  <c r="BY10" i="2"/>
  <c r="BZ10" i="2"/>
  <c r="CA10" i="2"/>
  <c r="CB10" i="2"/>
  <c r="CC10" i="2"/>
  <c r="CD10" i="2"/>
  <c r="CE10" i="2"/>
  <c r="CF10" i="2"/>
  <c r="CG10" i="2"/>
  <c r="CH10" i="2"/>
  <c r="BW10" i="2"/>
  <c r="BX9" i="2"/>
  <c r="BY9" i="2"/>
  <c r="BZ9" i="2"/>
  <c r="CA9" i="2"/>
  <c r="CB9" i="2"/>
  <c r="CC9" i="2"/>
  <c r="CD9" i="2"/>
  <c r="CE9" i="2"/>
  <c r="CF9" i="2"/>
  <c r="CG9" i="2"/>
  <c r="BW9" i="2"/>
  <c r="BX8" i="2"/>
  <c r="BY8" i="2"/>
  <c r="BZ8" i="2"/>
  <c r="CA8" i="2"/>
  <c r="CB8" i="2"/>
  <c r="CC8" i="2"/>
  <c r="CD8" i="2"/>
  <c r="CE8" i="2"/>
  <c r="CF8" i="2"/>
  <c r="CH8" i="2"/>
  <c r="BW8" i="2"/>
  <c r="CH3" i="2"/>
  <c r="CH4" i="2"/>
  <c r="CH5" i="2"/>
  <c r="BX7" i="2"/>
  <c r="BY7" i="2"/>
  <c r="BZ7" i="2"/>
  <c r="CA7" i="2"/>
  <c r="CB7" i="2"/>
  <c r="CC7" i="2"/>
  <c r="CD7" i="2"/>
  <c r="CE7" i="2"/>
  <c r="CF7" i="2"/>
  <c r="CG7" i="2"/>
  <c r="CH7" i="2"/>
  <c r="BW7" i="2"/>
  <c r="BX3" i="2"/>
  <c r="BY3" i="2"/>
  <c r="BZ3" i="2"/>
  <c r="CA3" i="2"/>
  <c r="CB3" i="2"/>
  <c r="CC3" i="2"/>
  <c r="CD3" i="2"/>
  <c r="CE3" i="2"/>
  <c r="CF3" i="2"/>
  <c r="BW3" i="2"/>
  <c r="BX4" i="2"/>
  <c r="BY4" i="2"/>
  <c r="BZ4" i="2"/>
  <c r="CA4" i="2"/>
  <c r="CB4" i="2"/>
  <c r="CC4" i="2"/>
  <c r="CD4" i="2"/>
  <c r="CE4" i="2"/>
  <c r="CF4" i="2"/>
  <c r="BX5" i="2"/>
  <c r="BY5" i="2"/>
  <c r="BZ5" i="2"/>
  <c r="CA5" i="2"/>
  <c r="CB5" i="2"/>
  <c r="CC5" i="2"/>
  <c r="CD5" i="2"/>
  <c r="CE5" i="2"/>
  <c r="CF5" i="2"/>
  <c r="BW5" i="2"/>
  <c r="BW4" i="2"/>
  <c r="CB11" i="2" l="1"/>
  <c r="CB13" i="2" s="1"/>
  <c r="CC11" i="2"/>
  <c r="CC13" i="2" s="1"/>
  <c r="CE11" i="2" l="1"/>
  <c r="CE13" i="2" s="1"/>
  <c r="CD11" i="2"/>
  <c r="CF11" i="2"/>
  <c r="CF13" i="2" s="1"/>
  <c r="CE13" i="1" s="1"/>
  <c r="CA11" i="1"/>
  <c r="CC3" i="1"/>
  <c r="CD3" i="1"/>
  <c r="CG3" i="1"/>
  <c r="CA4" i="1"/>
  <c r="CD4" i="1"/>
  <c r="CE4" i="1"/>
  <c r="CA5" i="1"/>
  <c r="CB5" i="1"/>
  <c r="CE5" i="1"/>
  <c r="CC7" i="1"/>
  <c r="CG7" i="1"/>
  <c r="CD8" i="1"/>
  <c r="CA9" i="1"/>
  <c r="CE9" i="1"/>
  <c r="CB10" i="1"/>
  <c r="CF10" i="1"/>
  <c r="CD12" i="1"/>
  <c r="CB13" i="1"/>
  <c r="CE11" i="1"/>
  <c r="CA12" i="1"/>
  <c r="CB12" i="1"/>
  <c r="CC12" i="1"/>
  <c r="CE12" i="1"/>
  <c r="CF12" i="1"/>
  <c r="CA7" i="1"/>
  <c r="CB7" i="1"/>
  <c r="CD7" i="1"/>
  <c r="CE7" i="1"/>
  <c r="CF7" i="1"/>
  <c r="CA8" i="1"/>
  <c r="CB8" i="1"/>
  <c r="CC8" i="1"/>
  <c r="CE8" i="1"/>
  <c r="CG8" i="1"/>
  <c r="CB9" i="1"/>
  <c r="CC9" i="1"/>
  <c r="CD9" i="1"/>
  <c r="CF9" i="1"/>
  <c r="CA10" i="1"/>
  <c r="CC10" i="1"/>
  <c r="CD10" i="1"/>
  <c r="CE10" i="1"/>
  <c r="CG10" i="1"/>
  <c r="CA3" i="1"/>
  <c r="CB3" i="1"/>
  <c r="CE3" i="1"/>
  <c r="CB4" i="1"/>
  <c r="CC4" i="1"/>
  <c r="CG4" i="1"/>
  <c r="CC5" i="1"/>
  <c r="CD5" i="1"/>
  <c r="CG5" i="1"/>
  <c r="CC11" i="1" l="1"/>
  <c r="CD13" i="2"/>
  <c r="CA13" i="1"/>
  <c r="CC13" i="1"/>
  <c r="CG12" i="1"/>
  <c r="CB11" i="1"/>
  <c r="CD13" i="1"/>
  <c r="CD11" i="1"/>
  <c r="CG8" i="2" l="1"/>
  <c r="CG5" i="2"/>
  <c r="CF5" i="1" s="1"/>
  <c r="CG4" i="2"/>
  <c r="CF4" i="1" s="1"/>
  <c r="CG3" i="2" l="1"/>
  <c r="CF3" i="1" s="1"/>
  <c r="CH9" i="2"/>
  <c r="CF8" i="1"/>
  <c r="CG11" i="2"/>
  <c r="CG9" i="1" l="1"/>
  <c r="CH11" i="2"/>
  <c r="CG13" i="2"/>
  <c r="CF13" i="1" s="1"/>
  <c r="CF11" i="1"/>
  <c r="CG11" i="1" l="1"/>
  <c r="CH13" i="2"/>
  <c r="CG13" i="1" s="1"/>
</calcChain>
</file>

<file path=xl/sharedStrings.xml><?xml version="1.0" encoding="utf-8"?>
<sst xmlns="http://schemas.openxmlformats.org/spreadsheetml/2006/main" count="107" uniqueCount="38">
  <si>
    <t>សរុប</t>
  </si>
  <si>
    <t>សេវាកម្ម</t>
  </si>
  <si>
    <t>កសិកម្ម</t>
  </si>
  <si>
    <t>ការវិនិយោគតាមវិស័យ (លានដុល្លារ)</t>
  </si>
  <si>
    <t>ពលកម្ម (នាក់)</t>
  </si>
  <si>
    <t>ធ្នូ</t>
  </si>
  <si>
    <t>វិច្ឆិកា</t>
  </si>
  <si>
    <t>តុលា</t>
  </si>
  <si>
    <t>កញ្ញា</t>
  </si>
  <si>
    <t>សីហា</t>
  </si>
  <si>
    <t>កក្កដា</t>
  </si>
  <si>
    <t>មិថុនា</t>
  </si>
  <si>
    <t>ឧសភា</t>
  </si>
  <si>
    <t>មេសា</t>
  </si>
  <si>
    <t>មីនា</t>
  </si>
  <si>
    <t>កុម្ភៈ</t>
  </si>
  <si>
    <t>មករា</t>
  </si>
  <si>
    <t>ទេសចរណ៍</t>
  </si>
  <si>
    <t>ទុនវិនិយោគក្នុងស្រុក</t>
  </si>
  <si>
    <t>ទុនវិនិយោគបរទេស</t>
  </si>
  <si>
    <t>Unit</t>
  </si>
  <si>
    <t>Fixed Assets</t>
  </si>
  <si>
    <t>ទុនវិនិយោគ (លានដុល្លារ)</t>
  </si>
  <si>
    <t>Job Creation</t>
  </si>
  <si>
    <t>Agriculture</t>
  </si>
  <si>
    <t>Industry</t>
  </si>
  <si>
    <t>Services</t>
  </si>
  <si>
    <t>Tourism</t>
  </si>
  <si>
    <t>Domestic Finance</t>
  </si>
  <si>
    <t>Foreign Finance</t>
  </si>
  <si>
    <t>Investment Project Approvals by CDC</t>
  </si>
  <si>
    <t>វិញ្ញាបនប័ត្រចុះបញ្ជីជាស្ថាពរដោយ CDC</t>
  </si>
  <si>
    <t>Number</t>
  </si>
  <si>
    <t>USD Million</t>
  </si>
  <si>
    <t>ឧស្សាហកម្ម</t>
  </si>
  <si>
    <t>គម្រោងថ្មី (ក្រៅតំបន់សេដ្ឋកិច្ចពិសេស)</t>
  </si>
  <si>
    <t>Investment Projects (External Special Economic Zones)</t>
  </si>
  <si>
    <t>Invesment by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</si>
</sst>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000425]0"/>
    <numFmt numFmtId="165" formatCode="General_)"/>
  </numFmts>
  <fonts count="21">
    <font>
      <sz val="11"/>
      <color theme="1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宋体"/>
      <family val="3"/>
      <charset val="134"/>
    </font>
    <font>
      <b/>
      <sz val="9"/>
      <color indexed="12"/>
      <name val="Khmer MEF1"/>
    </font>
    <font>
      <sz val="9"/>
      <color rgb="FF0000FF"/>
      <name val="Khmer MEF1"/>
    </font>
    <font>
      <sz val="9"/>
      <color indexed="12"/>
      <name val="Khmer MEF1"/>
    </font>
    <font>
      <sz val="10"/>
      <name val="Arial"/>
      <family val="2"/>
    </font>
    <font>
      <sz val="10"/>
      <name val="Khmer MEF1"/>
    </font>
    <font>
      <sz val="9"/>
      <name val="Arial Narrow"/>
      <family val="2"/>
    </font>
    <font>
      <sz val="9"/>
      <color indexed="12"/>
      <name val="Arial Narrow"/>
      <family val="2"/>
    </font>
    <font>
      <sz val="9"/>
      <color indexed="8"/>
      <name val="Arial Narrow"/>
      <family val="2"/>
    </font>
    <font>
      <sz val="9"/>
      <color rgb="FF0000FF"/>
      <name val="Arial Narrow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12"/>
      <name val="Khmer MEF1"/>
    </font>
    <font>
      <sz val="11"/>
      <color theme="1"/>
      <name val="Arial Narrow"/>
      <family val="2"/>
    </font>
    <font>
      <sz val="10"/>
      <name val="Courier"/>
      <family val="3"/>
    </font>
    <font>
      <sz val="11"/>
      <name val="Arial Narrow"/>
      <family val="2"/>
    </font>
    <font>
      <sz val="11"/>
      <color indexed="12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</cellStyleXfs>
  <cellXfs count="86">
    <xf numFmtId="0" fontId="0" fillId="0" borderId="0" xfId="0"/>
    <xf numFmtId="0" fontId="7" fillId="2" borderId="0" xfId="2" applyFont="1" applyFill="1"/>
    <xf numFmtId="0" fontId="6" fillId="3" borderId="8" xfId="4" applyFont="1" applyFill="1" applyBorder="1" applyAlignment="1">
      <alignment horizontal="right" vertical="center"/>
    </xf>
    <xf numFmtId="0" fontId="6" fillId="3" borderId="2" xfId="4" applyFont="1" applyFill="1" applyBorder="1" applyAlignment="1">
      <alignment horizontal="right" vertical="center"/>
    </xf>
    <xf numFmtId="0" fontId="6" fillId="3" borderId="7" xfId="4" applyFont="1" applyFill="1" applyBorder="1" applyAlignment="1">
      <alignment horizontal="right" vertical="center"/>
    </xf>
    <xf numFmtId="0" fontId="6" fillId="3" borderId="6" xfId="4" applyFont="1" applyFill="1" applyBorder="1" applyAlignment="1">
      <alignment horizontal="right" vertical="center"/>
    </xf>
    <xf numFmtId="0" fontId="6" fillId="3" borderId="4" xfId="4" applyFont="1" applyFill="1" applyBorder="1" applyAlignment="1">
      <alignment horizontal="right" vertical="center"/>
    </xf>
    <xf numFmtId="0" fontId="7" fillId="2" borderId="2" xfId="2" applyFont="1" applyFill="1" applyBorder="1"/>
    <xf numFmtId="38" fontId="9" fillId="2" borderId="0" xfId="1" applyNumberFormat="1" applyFont="1" applyFill="1" applyAlignment="1">
      <alignment horizontal="right" vertical="center"/>
    </xf>
    <xf numFmtId="38" fontId="10" fillId="2" borderId="0" xfId="1" applyNumberFormat="1" applyFont="1" applyFill="1" applyAlignment="1">
      <alignment horizontal="right" vertical="center"/>
    </xf>
    <xf numFmtId="38" fontId="11" fillId="2" borderId="0" xfId="1" applyNumberFormat="1" applyFont="1" applyFill="1" applyAlignment="1">
      <alignment horizontal="right" vertical="center"/>
    </xf>
    <xf numFmtId="38" fontId="9" fillId="2" borderId="10" xfId="1" applyNumberFormat="1" applyFont="1" applyFill="1" applyBorder="1" applyAlignment="1">
      <alignment horizontal="right" vertical="center"/>
    </xf>
    <xf numFmtId="38" fontId="9" fillId="2" borderId="2" xfId="1" applyNumberFormat="1" applyFont="1" applyFill="1" applyBorder="1" applyAlignment="1">
      <alignment horizontal="right" vertical="center"/>
    </xf>
    <xf numFmtId="38" fontId="10" fillId="2" borderId="2" xfId="1" applyNumberFormat="1" applyFont="1" applyFill="1" applyBorder="1" applyAlignment="1">
      <alignment horizontal="right" vertical="center"/>
    </xf>
    <xf numFmtId="38" fontId="10" fillId="2" borderId="10" xfId="1" applyNumberFormat="1" applyFont="1" applyFill="1" applyBorder="1" applyAlignment="1">
      <alignment horizontal="right" vertical="center"/>
    </xf>
    <xf numFmtId="38" fontId="11" fillId="2" borderId="10" xfId="1" applyNumberFormat="1" applyFont="1" applyFill="1" applyBorder="1" applyAlignment="1">
      <alignment horizontal="right" vertical="center"/>
    </xf>
    <xf numFmtId="38" fontId="9" fillId="2" borderId="10" xfId="1" applyNumberFormat="1" applyFont="1" applyFill="1" applyBorder="1" applyAlignment="1">
      <alignment vertical="center"/>
    </xf>
    <xf numFmtId="38" fontId="12" fillId="2" borderId="2" xfId="1" applyNumberFormat="1" applyFont="1" applyFill="1" applyBorder="1" applyAlignment="1">
      <alignment horizontal="right" vertical="center"/>
    </xf>
    <xf numFmtId="0" fontId="7" fillId="2" borderId="0" xfId="2" applyFont="1" applyFill="1" applyAlignment="1">
      <alignment horizontal="right"/>
    </xf>
    <xf numFmtId="0" fontId="13" fillId="2" borderId="0" xfId="2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15" fillId="3" borderId="11" xfId="4" applyFont="1" applyFill="1" applyBorder="1" applyAlignment="1">
      <alignment horizontal="center" vertical="center"/>
    </xf>
    <xf numFmtId="0" fontId="15" fillId="3" borderId="10" xfId="4" applyFont="1" applyFill="1" applyBorder="1" applyAlignment="1">
      <alignment horizontal="center" vertical="center"/>
    </xf>
    <xf numFmtId="0" fontId="15" fillId="3" borderId="0" xfId="4" applyFont="1" applyFill="1" applyAlignment="1">
      <alignment horizontal="center" vertical="center"/>
    </xf>
    <xf numFmtId="0" fontId="15" fillId="3" borderId="5" xfId="4" applyFont="1" applyFill="1" applyBorder="1" applyAlignment="1">
      <alignment horizontal="center" vertical="center"/>
    </xf>
    <xf numFmtId="38" fontId="8" fillId="2" borderId="0" xfId="1" applyNumberFormat="1" applyFont="1" applyFill="1" applyAlignment="1">
      <alignment horizontal="left" vertical="center" wrapText="1" indent="1"/>
    </xf>
    <xf numFmtId="0" fontId="8" fillId="2" borderId="0" xfId="2" applyFont="1" applyFill="1" applyAlignment="1">
      <alignment horizontal="left" vertical="center" wrapText="1" indent="1"/>
    </xf>
    <xf numFmtId="0" fontId="4" fillId="2" borderId="0" xfId="3" applyFont="1" applyFill="1" applyAlignment="1">
      <alignment vertical="center"/>
    </xf>
    <xf numFmtId="0" fontId="4" fillId="2" borderId="2" xfId="3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wrapText="1" indent="1"/>
    </xf>
    <xf numFmtId="0" fontId="8" fillId="2" borderId="2" xfId="2" applyFont="1" applyFill="1" applyBorder="1" applyAlignment="1">
      <alignment horizontal="left" vertical="center" wrapText="1" indent="1"/>
    </xf>
    <xf numFmtId="38" fontId="7" fillId="2" borderId="0" xfId="1" applyNumberFormat="1" applyFont="1" applyFill="1"/>
    <xf numFmtId="0" fontId="18" fillId="2" borderId="0" xfId="2" applyFont="1" applyFill="1"/>
    <xf numFmtId="38" fontId="18" fillId="2" borderId="0" xfId="1" applyNumberFormat="1" applyFont="1" applyFill="1" applyAlignment="1">
      <alignment horizontal="right" vertical="center"/>
    </xf>
    <xf numFmtId="38" fontId="20" fillId="2" borderId="0" xfId="1" applyNumberFormat="1" applyFont="1" applyFill="1" applyAlignment="1">
      <alignment horizontal="right" vertical="center"/>
    </xf>
    <xf numFmtId="38" fontId="18" fillId="2" borderId="0" xfId="1" applyNumberFormat="1" applyFont="1" applyFill="1"/>
    <xf numFmtId="38" fontId="18" fillId="2" borderId="0" xfId="1" applyNumberFormat="1" applyFont="1" applyFill="1" applyAlignment="1">
      <alignment vertical="center"/>
    </xf>
    <xf numFmtId="0" fontId="18" fillId="2" borderId="0" xfId="2" applyFont="1" applyFill="1" applyAlignment="1">
      <alignment horizontal="right"/>
    </xf>
    <xf numFmtId="0" fontId="19" fillId="2" borderId="0" xfId="2" applyFont="1" applyFill="1" applyAlignment="1">
      <alignment horizontal="right"/>
    </xf>
    <xf numFmtId="0" fontId="20" fillId="2" borderId="0" xfId="2" applyFont="1" applyFill="1" applyAlignment="1">
      <alignment horizontal="right"/>
    </xf>
    <xf numFmtId="0" fontId="19" fillId="2" borderId="0" xfId="3" applyFont="1" applyFill="1" applyAlignment="1">
      <alignment vertical="center"/>
    </xf>
    <xf numFmtId="0" fontId="18" fillId="2" borderId="2" xfId="3" applyFont="1" applyFill="1" applyBorder="1" applyAlignment="1">
      <alignment vertical="center"/>
    </xf>
    <xf numFmtId="0" fontId="16" fillId="3" borderId="2" xfId="2" applyFont="1" applyFill="1" applyBorder="1" applyAlignment="1">
      <alignment horizontal="left"/>
    </xf>
    <xf numFmtId="0" fontId="0" fillId="3" borderId="2" xfId="0" applyFill="1" applyBorder="1" applyAlignment="1">
      <alignment vertical="center"/>
    </xf>
    <xf numFmtId="17" fontId="16" fillId="3" borderId="7" xfId="6" applyNumberFormat="1" applyFont="1" applyFill="1" applyBorder="1" applyAlignment="1" applyProtection="1">
      <alignment horizontal="right" vertical="center"/>
      <protection locked="0"/>
    </xf>
    <xf numFmtId="17" fontId="16" fillId="3" borderId="8" xfId="6" applyNumberFormat="1" applyFont="1" applyFill="1" applyBorder="1" applyAlignment="1" applyProtection="1">
      <alignment horizontal="right" vertical="center"/>
      <protection locked="0"/>
    </xf>
    <xf numFmtId="17" fontId="16" fillId="3" borderId="6" xfId="6" applyNumberFormat="1" applyFont="1" applyFill="1" applyBorder="1" applyAlignment="1" applyProtection="1">
      <alignment horizontal="right" vertical="center"/>
      <protection locked="0"/>
    </xf>
    <xf numFmtId="38" fontId="18" fillId="2" borderId="1" xfId="1" applyNumberFormat="1" applyFont="1" applyFill="1" applyBorder="1" applyAlignment="1">
      <alignment horizontal="right" vertical="center"/>
    </xf>
    <xf numFmtId="38" fontId="18" fillId="2" borderId="5" xfId="1" applyNumberFormat="1" applyFont="1" applyFill="1" applyBorder="1" applyAlignment="1">
      <alignment horizontal="right" vertical="center"/>
    </xf>
    <xf numFmtId="38" fontId="18" fillId="2" borderId="4" xfId="1" applyNumberFormat="1" applyFont="1" applyFill="1" applyBorder="1" applyAlignment="1">
      <alignment horizontal="right" vertical="center"/>
    </xf>
    <xf numFmtId="38" fontId="18" fillId="2" borderId="2" xfId="1" applyNumberFormat="1" applyFont="1" applyFill="1" applyBorder="1" applyAlignment="1">
      <alignment horizontal="right" vertical="center"/>
    </xf>
    <xf numFmtId="38" fontId="18" fillId="2" borderId="3" xfId="1" applyNumberFormat="1" applyFont="1" applyFill="1" applyBorder="1" applyAlignment="1">
      <alignment horizontal="right" vertical="center"/>
    </xf>
    <xf numFmtId="38" fontId="18" fillId="2" borderId="10" xfId="1" applyNumberFormat="1" applyFont="1" applyFill="1" applyBorder="1" applyAlignment="1">
      <alignment horizontal="right" vertical="center"/>
    </xf>
    <xf numFmtId="0" fontId="18" fillId="2" borderId="1" xfId="2" applyFont="1" applyFill="1" applyBorder="1" applyAlignment="1">
      <alignment horizontal="left" vertical="center" wrapText="1" indent="1"/>
    </xf>
    <xf numFmtId="0" fontId="18" fillId="2" borderId="1" xfId="2" applyFont="1" applyFill="1" applyBorder="1" applyAlignment="1">
      <alignment horizontal="left" vertical="center" wrapText="1" indent="2"/>
    </xf>
    <xf numFmtId="0" fontId="18" fillId="2" borderId="4" xfId="2" applyFont="1" applyFill="1" applyBorder="1" applyAlignment="1">
      <alignment horizontal="left" vertical="center" wrapText="1" indent="2"/>
    </xf>
    <xf numFmtId="38" fontId="18" fillId="2" borderId="9" xfId="1" applyNumberFormat="1" applyFont="1" applyFill="1" applyBorder="1" applyAlignment="1">
      <alignment horizontal="right" vertical="center"/>
    </xf>
    <xf numFmtId="38" fontId="18" fillId="2" borderId="10" xfId="1" applyNumberFormat="1" applyFont="1" applyFill="1" applyBorder="1" applyAlignment="1">
      <alignment horizontal="left" vertical="center"/>
    </xf>
    <xf numFmtId="0" fontId="18" fillId="2" borderId="0" xfId="2" applyFont="1" applyFill="1" applyAlignment="1">
      <alignment horizontal="left" vertical="center"/>
    </xf>
    <xf numFmtId="0" fontId="18" fillId="2" borderId="2" xfId="2" applyFont="1" applyFill="1" applyBorder="1" applyAlignment="1">
      <alignment horizontal="left" vertical="center"/>
    </xf>
    <xf numFmtId="38" fontId="9" fillId="2" borderId="1" xfId="1" applyNumberFormat="1" applyFont="1" applyFill="1" applyBorder="1" applyAlignment="1">
      <alignment horizontal="right" vertical="center"/>
    </xf>
    <xf numFmtId="38" fontId="9" fillId="2" borderId="9" xfId="1" applyNumberFormat="1" applyFont="1" applyFill="1" applyBorder="1" applyAlignment="1">
      <alignment horizontal="right" vertical="center"/>
    </xf>
    <xf numFmtId="38" fontId="9" fillId="2" borderId="5" xfId="1" applyNumberFormat="1" applyFont="1" applyFill="1" applyBorder="1" applyAlignment="1">
      <alignment horizontal="right" vertical="center"/>
    </xf>
    <xf numFmtId="38" fontId="9" fillId="2" borderId="4" xfId="1" applyNumberFormat="1" applyFont="1" applyFill="1" applyBorder="1" applyAlignment="1">
      <alignment horizontal="right" vertical="center"/>
    </xf>
    <xf numFmtId="38" fontId="9" fillId="2" borderId="3" xfId="1" applyNumberFormat="1" applyFont="1" applyFill="1" applyBorder="1" applyAlignment="1">
      <alignment horizontal="right" vertical="center"/>
    </xf>
    <xf numFmtId="38" fontId="9" fillId="2" borderId="11" xfId="1" applyNumberFormat="1" applyFont="1" applyFill="1" applyBorder="1" applyAlignment="1">
      <alignment horizontal="right" vertical="center"/>
    </xf>
    <xf numFmtId="38" fontId="18" fillId="2" borderId="11" xfId="1" applyNumberFormat="1" applyFont="1" applyFill="1" applyBorder="1" applyAlignment="1">
      <alignment horizontal="left" vertical="center" indent="1"/>
    </xf>
    <xf numFmtId="38" fontId="10" fillId="2" borderId="11" xfId="1" applyNumberFormat="1" applyFont="1" applyFill="1" applyBorder="1" applyAlignment="1">
      <alignment horizontal="right" vertical="center"/>
    </xf>
    <xf numFmtId="38" fontId="10" fillId="2" borderId="1" xfId="1" applyNumberFormat="1" applyFont="1" applyFill="1" applyBorder="1" applyAlignment="1">
      <alignment horizontal="right" vertical="center"/>
    </xf>
    <xf numFmtId="38" fontId="10" fillId="2" borderId="4" xfId="1" applyNumberFormat="1" applyFont="1" applyFill="1" applyBorder="1" applyAlignment="1">
      <alignment horizontal="right" vertical="center"/>
    </xf>
    <xf numFmtId="38" fontId="12" fillId="2" borderId="4" xfId="1" applyNumberFormat="1" applyFont="1" applyFill="1" applyBorder="1" applyAlignment="1">
      <alignment horizontal="right" vertical="center"/>
    </xf>
    <xf numFmtId="38" fontId="18" fillId="2" borderId="0" xfId="2" applyNumberFormat="1" applyFont="1" applyFill="1"/>
    <xf numFmtId="164" fontId="5" fillId="3" borderId="10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15" fillId="3" borderId="8" xfId="4" applyNumberFormat="1" applyFont="1" applyFill="1" applyBorder="1" applyAlignment="1">
      <alignment horizontal="center" vertical="center"/>
    </xf>
    <xf numFmtId="164" fontId="15" fillId="3" borderId="7" xfId="4" applyNumberFormat="1" applyFont="1" applyFill="1" applyBorder="1" applyAlignment="1">
      <alignment horizontal="center" vertical="center"/>
    </xf>
    <xf numFmtId="164" fontId="15" fillId="3" borderId="6" xfId="4" applyNumberFormat="1" applyFont="1" applyFill="1" applyBorder="1" applyAlignment="1">
      <alignment horizontal="center" vertical="center"/>
    </xf>
    <xf numFmtId="164" fontId="6" fillId="3" borderId="8" xfId="4" applyNumberFormat="1" applyFont="1" applyFill="1" applyBorder="1" applyAlignment="1">
      <alignment horizontal="center" vertical="center"/>
    </xf>
    <xf numFmtId="0" fontId="6" fillId="3" borderId="7" xfId="4" applyFont="1" applyFill="1" applyBorder="1" applyAlignment="1">
      <alignment horizontal="center" vertical="center"/>
    </xf>
    <xf numFmtId="0" fontId="6" fillId="3" borderId="6" xfId="4" applyFont="1" applyFill="1" applyBorder="1" applyAlignment="1">
      <alignment horizontal="center" vertical="center"/>
    </xf>
    <xf numFmtId="164" fontId="6" fillId="3" borderId="7" xfId="4" applyNumberFormat="1" applyFont="1" applyFill="1" applyBorder="1" applyAlignment="1">
      <alignment horizontal="center" vertical="center"/>
    </xf>
    <xf numFmtId="164" fontId="6" fillId="3" borderId="6" xfId="4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center"/>
    </xf>
    <xf numFmtId="0" fontId="4" fillId="2" borderId="4" xfId="3" applyFont="1" applyFill="1" applyBorder="1" applyAlignment="1">
      <alignment horizontal="left" vertical="center"/>
    </xf>
    <xf numFmtId="164" fontId="5" fillId="2" borderId="10" xfId="5" applyNumberFormat="1" applyFont="1" applyFill="1" applyBorder="1" applyAlignment="1">
      <alignment horizontal="center" vertical="center"/>
    </xf>
    <xf numFmtId="164" fontId="5" fillId="2" borderId="2" xfId="5" applyNumberFormat="1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0 2" xfId="2"/>
    <cellStyle name="Normal 2" xfId="4"/>
    <cellStyle name="Normal 3 2" xfId="5"/>
    <cellStyle name="Normal 44" xfId="3"/>
    <cellStyle name="Normal_Main (2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ANTHY.S\Inve%20Cons%20and%20Tour\Construction%20%20Private%20investment%20and%20Tourism\Sectoral_Investment,%20Construction,%20Tourism%205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Inves inclu SEZ M"/>
      <sheetName val="Investment"/>
      <sheetName val="3. Project(number)"/>
      <sheetName val="Tourism"/>
      <sheetName val="Constructions"/>
      <sheetName val="Constructions_Old"/>
    </sheetNames>
    <sheetDataSet>
      <sheetData sheetId="0"/>
      <sheetData sheetId="1"/>
      <sheetData sheetId="2">
        <row r="5">
          <cell r="BV5">
            <v>0</v>
          </cell>
          <cell r="BW5">
            <v>0</v>
          </cell>
          <cell r="BX5">
            <v>0</v>
          </cell>
          <cell r="BY5">
            <v>2.7325499999999998</v>
          </cell>
          <cell r="BZ5">
            <v>0</v>
          </cell>
          <cell r="CA5">
            <v>28.471242</v>
          </cell>
          <cell r="CB5">
            <v>10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</row>
        <row r="14">
          <cell r="BV14">
            <v>69.777039000000002</v>
          </cell>
          <cell r="BW14">
            <v>163.32278299999999</v>
          </cell>
          <cell r="BX14">
            <v>76.963830000000016</v>
          </cell>
          <cell r="BY14">
            <v>45.741244999999999</v>
          </cell>
          <cell r="BZ14">
            <v>38.927621000000002</v>
          </cell>
          <cell r="CA14">
            <v>52.808267999999998</v>
          </cell>
          <cell r="CB14">
            <v>96.222229999999996</v>
          </cell>
          <cell r="CC14">
            <v>127.02941899999999</v>
          </cell>
          <cell r="CD14">
            <v>48.323747999999988</v>
          </cell>
          <cell r="CE14">
            <v>65.390370000000004</v>
          </cell>
          <cell r="CF14">
            <v>49.393114999999995</v>
          </cell>
          <cell r="CG14">
            <v>211.49131700000001</v>
          </cell>
        </row>
        <row r="52">
          <cell r="BV52">
            <v>0</v>
          </cell>
          <cell r="BW52">
            <v>3.4838</v>
          </cell>
          <cell r="BX52">
            <v>0</v>
          </cell>
          <cell r="BY52">
            <v>2.8900600000000001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</row>
        <row r="62"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</row>
        <row r="66"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55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82"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</row>
        <row r="178">
          <cell r="BV178">
            <v>0</v>
          </cell>
          <cell r="BW178">
            <v>4</v>
          </cell>
          <cell r="BX178">
            <v>0</v>
          </cell>
          <cell r="BY178">
            <v>1</v>
          </cell>
          <cell r="BZ178">
            <v>0</v>
          </cell>
          <cell r="CA178">
            <v>5</v>
          </cell>
          <cell r="CB178">
            <v>0</v>
          </cell>
          <cell r="CC178">
            <v>2</v>
          </cell>
          <cell r="CD178">
            <v>1</v>
          </cell>
          <cell r="CE178">
            <v>2</v>
          </cell>
          <cell r="CF178">
            <v>0</v>
          </cell>
          <cell r="CG178">
            <v>2</v>
          </cell>
        </row>
        <row r="242"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</row>
        <row r="246">
          <cell r="CF246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13"/>
  <sheetViews>
    <sheetView tabSelected="1" workbookViewId="0">
      <pane xSplit="1" ySplit="2" topLeftCell="BP3" activePane="bottomRight" state="frozen"/>
      <selection pane="topRight" activeCell="B1" sqref="B1"/>
      <selection pane="bottomLeft" activeCell="A3" sqref="A3"/>
      <selection pane="bottomRight" activeCell="CI1" sqref="CI1:CI1048576"/>
    </sheetView>
  </sheetViews>
  <sheetFormatPr defaultColWidth="9.140625" defaultRowHeight="12.75"/>
  <cols>
    <col min="1" max="1" width="32" style="1" bestFit="1" customWidth="1"/>
    <col min="2" max="7" width="7" style="18" bestFit="1" customWidth="1"/>
    <col min="8" max="9" width="7" style="19" bestFit="1" customWidth="1"/>
    <col min="10" max="13" width="7" style="19" customWidth="1"/>
    <col min="14" max="16" width="5.42578125" style="18" bestFit="1" customWidth="1"/>
    <col min="17" max="17" width="5.140625" style="18" bestFit="1" customWidth="1"/>
    <col min="18" max="18" width="5.85546875" style="18" bestFit="1" customWidth="1"/>
    <col min="19" max="22" width="5.42578125" style="18" bestFit="1" customWidth="1"/>
    <col min="23" max="27" width="4.7109375" style="18" bestFit="1" customWidth="1"/>
    <col min="28" max="28" width="5.42578125" style="18" bestFit="1" customWidth="1"/>
    <col min="29" max="29" width="5.140625" style="18" bestFit="1" customWidth="1"/>
    <col min="30" max="30" width="5.85546875" style="18" bestFit="1" customWidth="1"/>
    <col min="31" max="32" width="5.42578125" style="18" bestFit="1" customWidth="1"/>
    <col min="33" max="33" width="5" style="18" bestFit="1" customWidth="1"/>
    <col min="34" max="34" width="4.7109375" style="20" bestFit="1" customWidth="1"/>
    <col min="35" max="35" width="5.42578125" style="20" bestFit="1" customWidth="1"/>
    <col min="36" max="37" width="4.7109375" style="19" bestFit="1" customWidth="1"/>
    <col min="38" max="38" width="4.7109375" style="18" bestFit="1" customWidth="1"/>
    <col min="39" max="41" width="5.42578125" style="1" bestFit="1" customWidth="1"/>
    <col min="42" max="42" width="5.85546875" style="1" bestFit="1" customWidth="1"/>
    <col min="43" max="43" width="5.28515625" style="1" bestFit="1" customWidth="1"/>
    <col min="44" max="44" width="5.42578125" style="1" bestFit="1" customWidth="1"/>
    <col min="45" max="45" width="5" style="1" bestFit="1" customWidth="1"/>
    <col min="46" max="46" width="5.42578125" style="1" bestFit="1" customWidth="1"/>
    <col min="47" max="48" width="4.7109375" style="1" bestFit="1" customWidth="1"/>
    <col min="49" max="49" width="5.42578125" style="1" bestFit="1" customWidth="1"/>
    <col min="50" max="50" width="4.7109375" style="1" bestFit="1" customWidth="1"/>
    <col min="51" max="51" width="5.42578125" style="1" bestFit="1" customWidth="1"/>
    <col min="52" max="53" width="5.28515625" style="1" bestFit="1" customWidth="1"/>
    <col min="54" max="54" width="6" style="1" bestFit="1" customWidth="1"/>
    <col min="55" max="57" width="6.140625" style="1" bestFit="1" customWidth="1"/>
    <col min="58" max="63" width="5.28515625" style="1" bestFit="1" customWidth="1"/>
    <col min="64" max="65" width="6.140625" style="1" bestFit="1" customWidth="1"/>
    <col min="66" max="67" width="5.42578125" style="1" bestFit="1" customWidth="1"/>
    <col min="68" max="68" width="4.85546875" style="1" bestFit="1" customWidth="1"/>
    <col min="69" max="70" width="5.42578125" style="1" bestFit="1" customWidth="1"/>
    <col min="71" max="71" width="6" style="1" bestFit="1" customWidth="1"/>
    <col min="72" max="73" width="5.42578125" style="1" bestFit="1" customWidth="1"/>
    <col min="74" max="74" width="7.140625" style="1" bestFit="1" customWidth="1"/>
    <col min="75" max="75" width="5.28515625" style="1" bestFit="1" customWidth="1"/>
    <col min="76" max="77" width="6.140625" style="1" bestFit="1" customWidth="1"/>
    <col min="78" max="82" width="5.42578125" style="1" bestFit="1" customWidth="1"/>
    <col min="83" max="83" width="6" style="1" bestFit="1" customWidth="1"/>
    <col min="84" max="85" width="5.42578125" style="1" bestFit="1" customWidth="1"/>
    <col min="86" max="16384" width="9.140625" style="1"/>
  </cols>
  <sheetData>
    <row r="1" spans="1:87" ht="21.75">
      <c r="A1" s="82" t="s">
        <v>31</v>
      </c>
      <c r="B1" s="84">
        <v>2010</v>
      </c>
      <c r="C1" s="84">
        <v>2011</v>
      </c>
      <c r="D1" s="84">
        <v>2012</v>
      </c>
      <c r="E1" s="84">
        <v>2013</v>
      </c>
      <c r="F1" s="84">
        <v>2014</v>
      </c>
      <c r="G1" s="72">
        <v>2015</v>
      </c>
      <c r="H1" s="72">
        <v>2016</v>
      </c>
      <c r="I1" s="72">
        <v>2017</v>
      </c>
      <c r="J1" s="72">
        <v>2018</v>
      </c>
      <c r="K1" s="72">
        <v>2019</v>
      </c>
      <c r="L1" s="72">
        <v>2020</v>
      </c>
      <c r="M1" s="72">
        <v>2021</v>
      </c>
      <c r="N1" s="77">
        <v>2014</v>
      </c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  <c r="Z1" s="77">
        <v>2015</v>
      </c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1"/>
      <c r="AL1" s="77">
        <v>2016</v>
      </c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1"/>
      <c r="AX1" s="77">
        <v>2017</v>
      </c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9"/>
      <c r="BJ1" s="74">
        <v>2018</v>
      </c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6"/>
      <c r="BV1" s="74">
        <v>2019</v>
      </c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6"/>
    </row>
    <row r="2" spans="1:87" s="7" customFormat="1" ht="28.5" customHeight="1">
      <c r="A2" s="83"/>
      <c r="B2" s="85"/>
      <c r="C2" s="85"/>
      <c r="D2" s="85"/>
      <c r="E2" s="85"/>
      <c r="F2" s="85"/>
      <c r="G2" s="73"/>
      <c r="H2" s="73"/>
      <c r="I2" s="73"/>
      <c r="J2" s="73"/>
      <c r="K2" s="73"/>
      <c r="L2" s="73"/>
      <c r="M2" s="73"/>
      <c r="N2" s="2" t="s">
        <v>16</v>
      </c>
      <c r="O2" s="3" t="s">
        <v>15</v>
      </c>
      <c r="P2" s="3" t="s">
        <v>14</v>
      </c>
      <c r="Q2" s="3" t="s">
        <v>13</v>
      </c>
      <c r="R2" s="3" t="s">
        <v>12</v>
      </c>
      <c r="S2" s="3" t="s">
        <v>11</v>
      </c>
      <c r="T2" s="3" t="s">
        <v>10</v>
      </c>
      <c r="U2" s="3" t="s">
        <v>9</v>
      </c>
      <c r="V2" s="3" t="s">
        <v>8</v>
      </c>
      <c r="W2" s="3" t="s">
        <v>7</v>
      </c>
      <c r="X2" s="3" t="s">
        <v>6</v>
      </c>
      <c r="Y2" s="3" t="s">
        <v>5</v>
      </c>
      <c r="Z2" s="2" t="s">
        <v>16</v>
      </c>
      <c r="AA2" s="4" t="s">
        <v>15</v>
      </c>
      <c r="AB2" s="4" t="s">
        <v>14</v>
      </c>
      <c r="AC2" s="4" t="s">
        <v>13</v>
      </c>
      <c r="AD2" s="4" t="s">
        <v>12</v>
      </c>
      <c r="AE2" s="4" t="s">
        <v>11</v>
      </c>
      <c r="AF2" s="4" t="s">
        <v>10</v>
      </c>
      <c r="AG2" s="4" t="s">
        <v>9</v>
      </c>
      <c r="AH2" s="4" t="s">
        <v>8</v>
      </c>
      <c r="AI2" s="4" t="s">
        <v>7</v>
      </c>
      <c r="AJ2" s="4" t="s">
        <v>6</v>
      </c>
      <c r="AK2" s="5" t="s">
        <v>5</v>
      </c>
      <c r="AL2" s="2" t="s">
        <v>16</v>
      </c>
      <c r="AM2" s="4" t="s">
        <v>15</v>
      </c>
      <c r="AN2" s="4" t="s">
        <v>14</v>
      </c>
      <c r="AO2" s="4" t="s">
        <v>13</v>
      </c>
      <c r="AP2" s="4" t="s">
        <v>12</v>
      </c>
      <c r="AQ2" s="4" t="s">
        <v>11</v>
      </c>
      <c r="AR2" s="4" t="s">
        <v>10</v>
      </c>
      <c r="AS2" s="4" t="s">
        <v>9</v>
      </c>
      <c r="AT2" s="4" t="s">
        <v>8</v>
      </c>
      <c r="AU2" s="4" t="s">
        <v>7</v>
      </c>
      <c r="AV2" s="4" t="s">
        <v>6</v>
      </c>
      <c r="AW2" s="5" t="s">
        <v>5</v>
      </c>
      <c r="AX2" s="6" t="s">
        <v>16</v>
      </c>
      <c r="AY2" s="3" t="s">
        <v>15</v>
      </c>
      <c r="AZ2" s="3" t="s">
        <v>14</v>
      </c>
      <c r="BA2" s="3" t="s">
        <v>13</v>
      </c>
      <c r="BB2" s="3" t="s">
        <v>12</v>
      </c>
      <c r="BC2" s="3" t="s">
        <v>11</v>
      </c>
      <c r="BD2" s="3" t="s">
        <v>10</v>
      </c>
      <c r="BE2" s="3" t="s">
        <v>9</v>
      </c>
      <c r="BF2" s="3" t="s">
        <v>8</v>
      </c>
      <c r="BG2" s="3" t="s">
        <v>7</v>
      </c>
      <c r="BH2" s="4" t="s">
        <v>6</v>
      </c>
      <c r="BI2" s="5" t="s">
        <v>5</v>
      </c>
      <c r="BJ2" s="21" t="s">
        <v>16</v>
      </c>
      <c r="BK2" s="22" t="s">
        <v>15</v>
      </c>
      <c r="BL2" s="22" t="s">
        <v>14</v>
      </c>
      <c r="BM2" s="23" t="s">
        <v>13</v>
      </c>
      <c r="BN2" s="23" t="s">
        <v>12</v>
      </c>
      <c r="BO2" s="23" t="s">
        <v>11</v>
      </c>
      <c r="BP2" s="23" t="s">
        <v>10</v>
      </c>
      <c r="BQ2" s="23" t="s">
        <v>9</v>
      </c>
      <c r="BR2" s="23" t="s">
        <v>8</v>
      </c>
      <c r="BS2" s="23" t="s">
        <v>7</v>
      </c>
      <c r="BT2" s="23" t="s">
        <v>6</v>
      </c>
      <c r="BU2" s="24" t="s">
        <v>5</v>
      </c>
      <c r="BV2" s="21" t="s">
        <v>16</v>
      </c>
      <c r="BW2" s="22" t="s">
        <v>15</v>
      </c>
      <c r="BX2" s="22" t="s">
        <v>14</v>
      </c>
      <c r="BY2" s="23" t="s">
        <v>13</v>
      </c>
      <c r="BZ2" s="23" t="s">
        <v>12</v>
      </c>
      <c r="CA2" s="23" t="s">
        <v>11</v>
      </c>
      <c r="CB2" s="23" t="s">
        <v>10</v>
      </c>
      <c r="CC2" s="23" t="s">
        <v>9</v>
      </c>
      <c r="CD2" s="23" t="s">
        <v>8</v>
      </c>
      <c r="CE2" s="23" t="s">
        <v>7</v>
      </c>
      <c r="CF2" s="23" t="s">
        <v>6</v>
      </c>
      <c r="CG2" s="24" t="s">
        <v>5</v>
      </c>
    </row>
    <row r="3" spans="1:87" s="31" customFormat="1" ht="24.75">
      <c r="A3" s="25" t="s">
        <v>35</v>
      </c>
      <c r="B3" s="8">
        <v>102</v>
      </c>
      <c r="C3" s="8">
        <v>148</v>
      </c>
      <c r="D3" s="8">
        <v>157</v>
      </c>
      <c r="E3" s="8">
        <v>160</v>
      </c>
      <c r="F3" s="8">
        <v>150</v>
      </c>
      <c r="G3" s="8">
        <v>124</v>
      </c>
      <c r="H3" s="9">
        <v>121</v>
      </c>
      <c r="I3" s="9">
        <v>117</v>
      </c>
      <c r="J3" s="9">
        <v>148</v>
      </c>
      <c r="K3" s="67">
        <v>76</v>
      </c>
      <c r="L3" s="9"/>
      <c r="M3" s="9"/>
      <c r="N3" s="60">
        <v>19</v>
      </c>
      <c r="O3" s="8">
        <v>12</v>
      </c>
      <c r="P3" s="8">
        <v>13</v>
      </c>
      <c r="Q3" s="8">
        <v>9</v>
      </c>
      <c r="R3" s="8">
        <v>17</v>
      </c>
      <c r="S3" s="8">
        <v>22</v>
      </c>
      <c r="T3" s="8">
        <v>15</v>
      </c>
      <c r="U3" s="8">
        <v>17</v>
      </c>
      <c r="V3" s="8">
        <v>11</v>
      </c>
      <c r="W3" s="8">
        <v>3</v>
      </c>
      <c r="X3" s="8">
        <v>7</v>
      </c>
      <c r="Y3" s="8">
        <v>5</v>
      </c>
      <c r="Z3" s="8">
        <v>10</v>
      </c>
      <c r="AA3" s="8">
        <v>5</v>
      </c>
      <c r="AB3" s="8">
        <v>22</v>
      </c>
      <c r="AC3" s="8">
        <v>5</v>
      </c>
      <c r="AD3" s="8">
        <v>11</v>
      </c>
      <c r="AE3" s="8">
        <v>10</v>
      </c>
      <c r="AF3" s="8">
        <v>20</v>
      </c>
      <c r="AG3" s="8">
        <v>3</v>
      </c>
      <c r="AH3" s="10">
        <v>7</v>
      </c>
      <c r="AI3" s="10">
        <v>16</v>
      </c>
      <c r="AJ3" s="8">
        <v>13</v>
      </c>
      <c r="AK3" s="11">
        <v>2</v>
      </c>
      <c r="AL3" s="8">
        <v>13</v>
      </c>
      <c r="AM3" s="8">
        <v>18</v>
      </c>
      <c r="AN3" s="8">
        <v>6</v>
      </c>
      <c r="AO3" s="8">
        <v>17</v>
      </c>
      <c r="AP3" s="8">
        <v>1</v>
      </c>
      <c r="AQ3" s="8">
        <v>5</v>
      </c>
      <c r="AR3" s="8">
        <v>16</v>
      </c>
      <c r="AS3" s="8">
        <v>7</v>
      </c>
      <c r="AT3" s="8">
        <v>10</v>
      </c>
      <c r="AU3" s="8">
        <v>6</v>
      </c>
      <c r="AV3" s="8">
        <v>1</v>
      </c>
      <c r="AW3" s="11">
        <v>21</v>
      </c>
      <c r="AX3" s="8">
        <v>7</v>
      </c>
      <c r="AY3" s="8">
        <v>11</v>
      </c>
      <c r="AZ3" s="8">
        <v>3</v>
      </c>
      <c r="BA3" s="8">
        <v>6</v>
      </c>
      <c r="BB3" s="8">
        <v>7</v>
      </c>
      <c r="BC3" s="8">
        <v>20</v>
      </c>
      <c r="BD3" s="8">
        <v>23</v>
      </c>
      <c r="BE3" s="8">
        <v>10</v>
      </c>
      <c r="BF3" s="8">
        <v>5</v>
      </c>
      <c r="BG3" s="8">
        <v>11</v>
      </c>
      <c r="BH3" s="11">
        <v>4</v>
      </c>
      <c r="BI3" s="11">
        <v>10</v>
      </c>
      <c r="BJ3" s="8">
        <v>10</v>
      </c>
      <c r="BK3" s="8">
        <v>8</v>
      </c>
      <c r="BL3" s="8">
        <v>18</v>
      </c>
      <c r="BM3" s="8">
        <v>10</v>
      </c>
      <c r="BN3" s="11">
        <v>3</v>
      </c>
      <c r="BO3" s="11">
        <v>16</v>
      </c>
      <c r="BP3" s="11">
        <v>4</v>
      </c>
      <c r="BQ3" s="11">
        <v>11</v>
      </c>
      <c r="BR3" s="11">
        <v>14</v>
      </c>
      <c r="BS3" s="8">
        <v>23</v>
      </c>
      <c r="BT3" s="11">
        <v>14</v>
      </c>
      <c r="BU3" s="61">
        <v>17</v>
      </c>
      <c r="BV3" s="8">
        <v>14</v>
      </c>
      <c r="BW3" s="8">
        <v>32</v>
      </c>
      <c r="BX3" s="8">
        <v>17</v>
      </c>
      <c r="BY3" s="8">
        <v>13</v>
      </c>
      <c r="BZ3" s="11">
        <v>5</v>
      </c>
      <c r="CA3" s="11">
        <f>English!CB3</f>
        <v>5</v>
      </c>
      <c r="CB3" s="11">
        <f>English!CC3</f>
        <v>0</v>
      </c>
      <c r="CC3" s="11">
        <f>English!CD3</f>
        <v>2</v>
      </c>
      <c r="CD3" s="11">
        <f>English!CE3</f>
        <v>1</v>
      </c>
      <c r="CE3" s="11">
        <f>English!CF3</f>
        <v>2</v>
      </c>
      <c r="CF3" s="11">
        <f>English!CG3</f>
        <v>0</v>
      </c>
      <c r="CG3" s="61">
        <f>English!CH3</f>
        <v>2</v>
      </c>
    </row>
    <row r="4" spans="1:87" ht="24.75">
      <c r="A4" s="26" t="s">
        <v>22</v>
      </c>
      <c r="B4" s="8">
        <v>2690.764709</v>
      </c>
      <c r="C4" s="8">
        <v>7012.3578529999995</v>
      </c>
      <c r="D4" s="8">
        <v>2276.7604859999997</v>
      </c>
      <c r="E4" s="8">
        <v>4482.9487720000006</v>
      </c>
      <c r="F4" s="8">
        <v>1754.4060399999998</v>
      </c>
      <c r="G4" s="8">
        <v>3919</v>
      </c>
      <c r="H4" s="9">
        <v>3249.3586000000005</v>
      </c>
      <c r="I4" s="9">
        <v>5216.900357999999</v>
      </c>
      <c r="J4" s="9">
        <v>5804.3112509999992</v>
      </c>
      <c r="K4" s="68">
        <v>3582.0874469999999</v>
      </c>
      <c r="L4" s="9"/>
      <c r="M4" s="9"/>
      <c r="N4" s="60">
        <v>83.219174999999993</v>
      </c>
      <c r="O4" s="8">
        <v>155.869213</v>
      </c>
      <c r="P4" s="8">
        <v>207.18991299999999</v>
      </c>
      <c r="Q4" s="8">
        <v>66.748028000000005</v>
      </c>
      <c r="R4" s="8">
        <v>202.192747</v>
      </c>
      <c r="S4" s="8">
        <v>113.505499</v>
      </c>
      <c r="T4" s="8">
        <v>264.09155699999997</v>
      </c>
      <c r="U4" s="8">
        <v>124.51124900000001</v>
      </c>
      <c r="V4" s="8">
        <v>387.16825800000004</v>
      </c>
      <c r="W4" s="8">
        <v>7.6354690000000005</v>
      </c>
      <c r="X4" s="8">
        <v>111.83498699999998</v>
      </c>
      <c r="Y4" s="8">
        <v>30.439945000000002</v>
      </c>
      <c r="Z4" s="8">
        <v>62.374131000000006</v>
      </c>
      <c r="AA4" s="8">
        <v>15.968718000000001</v>
      </c>
      <c r="AB4" s="8">
        <v>2794.9773810000002</v>
      </c>
      <c r="AC4" s="8">
        <v>18.705162999999999</v>
      </c>
      <c r="AD4" s="8">
        <v>109.34704000000001</v>
      </c>
      <c r="AE4" s="8">
        <v>126.578502</v>
      </c>
      <c r="AF4" s="8">
        <v>211.80249600000002</v>
      </c>
      <c r="AG4" s="8">
        <v>9.4371299999999998</v>
      </c>
      <c r="AH4" s="10">
        <v>58.173892000000002</v>
      </c>
      <c r="AI4" s="10">
        <v>317.37650199999996</v>
      </c>
      <c r="AJ4" s="8">
        <v>185.61832399999997</v>
      </c>
      <c r="AK4" s="8">
        <v>8.6407210000002124</v>
      </c>
      <c r="AL4" s="8">
        <v>133.88122900000002</v>
      </c>
      <c r="AM4" s="8">
        <v>792.29696199999989</v>
      </c>
      <c r="AN4" s="8">
        <v>28.783264000000003</v>
      </c>
      <c r="AO4" s="8">
        <v>783.18193099999996</v>
      </c>
      <c r="AP4" s="8">
        <v>6.9013289999999996</v>
      </c>
      <c r="AQ4" s="8">
        <v>37.404482999999999</v>
      </c>
      <c r="AR4" s="8">
        <v>833.07811700000002</v>
      </c>
      <c r="AS4" s="8">
        <v>23.744415</v>
      </c>
      <c r="AT4" s="8">
        <v>102.695356</v>
      </c>
      <c r="AU4" s="8">
        <v>23.164100000000001</v>
      </c>
      <c r="AV4" s="8">
        <v>40</v>
      </c>
      <c r="AW4" s="8">
        <v>444.22741400000001</v>
      </c>
      <c r="AX4" s="8">
        <v>30.066268999999998</v>
      </c>
      <c r="AY4" s="8">
        <v>86.703359000000006</v>
      </c>
      <c r="AZ4" s="8">
        <v>14.596178</v>
      </c>
      <c r="BA4" s="8">
        <v>29.233288000000002</v>
      </c>
      <c r="BB4" s="8">
        <v>1004.243616</v>
      </c>
      <c r="BC4" s="8">
        <v>926.80932400000006</v>
      </c>
      <c r="BD4" s="8">
        <v>2923.27988</v>
      </c>
      <c r="BE4" s="8">
        <v>58.298901999999998</v>
      </c>
      <c r="BF4" s="8">
        <v>23.841568000000002</v>
      </c>
      <c r="BG4" s="8">
        <v>53.699517</v>
      </c>
      <c r="BH4" s="8">
        <v>17.641615999999999</v>
      </c>
      <c r="BI4" s="8">
        <v>48.486840999999998</v>
      </c>
      <c r="BJ4" s="8">
        <v>73.867001000000002</v>
      </c>
      <c r="BK4" s="8">
        <v>102.83061900000001</v>
      </c>
      <c r="BL4" s="8">
        <v>292.52413300000001</v>
      </c>
      <c r="BM4" s="8">
        <v>130.337333</v>
      </c>
      <c r="BN4" s="8">
        <v>9.6404160000000001</v>
      </c>
      <c r="BO4" s="8">
        <v>2286.209879</v>
      </c>
      <c r="BP4" s="8">
        <v>16.910602000000001</v>
      </c>
      <c r="BQ4" s="8">
        <v>681.97825899999998</v>
      </c>
      <c r="BR4" s="8">
        <v>360.01776299999995</v>
      </c>
      <c r="BS4" s="8">
        <v>660.28014199999996</v>
      </c>
      <c r="BT4" s="8">
        <v>871.12349600000005</v>
      </c>
      <c r="BU4" s="62">
        <v>318.59160800000001</v>
      </c>
      <c r="BV4" s="8">
        <v>69.777039000000002</v>
      </c>
      <c r="BW4" s="8">
        <v>1788.872783</v>
      </c>
      <c r="BX4" s="8">
        <v>76.963830000000016</v>
      </c>
      <c r="BY4" s="8">
        <v>1647</v>
      </c>
      <c r="BZ4" s="8">
        <v>38.927620999999995</v>
      </c>
      <c r="CA4" s="8">
        <f>English!CB4</f>
        <v>55</v>
      </c>
      <c r="CB4" s="8">
        <f>English!CC4</f>
        <v>0</v>
      </c>
      <c r="CC4" s="8">
        <f>English!CD4</f>
        <v>0</v>
      </c>
      <c r="CD4" s="8">
        <f>English!CE4</f>
        <v>0</v>
      </c>
      <c r="CE4" s="8">
        <f>English!CF4</f>
        <v>0</v>
      </c>
      <c r="CF4" s="8">
        <f>English!CG4</f>
        <v>0</v>
      </c>
      <c r="CG4" s="62">
        <f>English!CH4</f>
        <v>0</v>
      </c>
      <c r="CI4" s="31"/>
    </row>
    <row r="5" spans="1:87" ht="24.75">
      <c r="A5" s="26" t="s">
        <v>4</v>
      </c>
      <c r="B5" s="8">
        <v>141743</v>
      </c>
      <c r="C5" s="8">
        <v>255180</v>
      </c>
      <c r="D5" s="8">
        <v>288443</v>
      </c>
      <c r="E5" s="8">
        <v>237709</v>
      </c>
      <c r="F5" s="8">
        <v>178853</v>
      </c>
      <c r="G5" s="8">
        <v>144000</v>
      </c>
      <c r="H5" s="9">
        <v>126656</v>
      </c>
      <c r="I5" s="9">
        <v>137045</v>
      </c>
      <c r="J5" s="9">
        <v>176257</v>
      </c>
      <c r="K5" s="68">
        <v>108914</v>
      </c>
      <c r="L5" s="9"/>
      <c r="M5" s="9"/>
      <c r="N5" s="60">
        <v>18185</v>
      </c>
      <c r="O5" s="8">
        <v>15017</v>
      </c>
      <c r="P5" s="8">
        <v>15419</v>
      </c>
      <c r="Q5" s="8">
        <v>7965</v>
      </c>
      <c r="R5" s="8">
        <v>19812</v>
      </c>
      <c r="S5" s="8">
        <v>30378</v>
      </c>
      <c r="T5" s="8">
        <v>20705</v>
      </c>
      <c r="U5" s="8">
        <v>19062</v>
      </c>
      <c r="V5" s="8">
        <v>16246</v>
      </c>
      <c r="W5" s="8">
        <v>2841</v>
      </c>
      <c r="X5" s="8">
        <v>3417</v>
      </c>
      <c r="Y5" s="8">
        <v>9806</v>
      </c>
      <c r="Z5" s="8">
        <v>9711</v>
      </c>
      <c r="AA5" s="8">
        <v>8343</v>
      </c>
      <c r="AB5" s="8">
        <v>27508</v>
      </c>
      <c r="AC5" s="8">
        <v>6175</v>
      </c>
      <c r="AD5" s="8">
        <v>13329</v>
      </c>
      <c r="AE5" s="8">
        <v>17373</v>
      </c>
      <c r="AF5" s="8">
        <v>25702</v>
      </c>
      <c r="AG5" s="8">
        <v>2618</v>
      </c>
      <c r="AH5" s="10">
        <v>4172</v>
      </c>
      <c r="AI5" s="10">
        <v>21171</v>
      </c>
      <c r="AJ5" s="8">
        <v>5238</v>
      </c>
      <c r="AK5" s="8">
        <v>2660</v>
      </c>
      <c r="AL5" s="8">
        <v>9829</v>
      </c>
      <c r="AM5" s="8">
        <v>19788</v>
      </c>
      <c r="AN5" s="8">
        <v>13728</v>
      </c>
      <c r="AO5" s="8">
        <v>13913</v>
      </c>
      <c r="AP5" s="8">
        <v>2971</v>
      </c>
      <c r="AQ5" s="8">
        <v>7158</v>
      </c>
      <c r="AR5" s="8">
        <v>13539</v>
      </c>
      <c r="AS5" s="8">
        <v>5066</v>
      </c>
      <c r="AT5" s="8">
        <v>13972</v>
      </c>
      <c r="AU5" s="8">
        <v>3780</v>
      </c>
      <c r="AV5" s="8">
        <v>1385</v>
      </c>
      <c r="AW5" s="8">
        <v>21527</v>
      </c>
      <c r="AX5" s="8">
        <v>3678</v>
      </c>
      <c r="AY5" s="8">
        <v>23691</v>
      </c>
      <c r="AZ5" s="8">
        <v>6456</v>
      </c>
      <c r="BA5" s="8">
        <v>8537</v>
      </c>
      <c r="BB5" s="8">
        <v>6818</v>
      </c>
      <c r="BC5" s="8">
        <v>20271</v>
      </c>
      <c r="BD5" s="8">
        <v>29298</v>
      </c>
      <c r="BE5" s="8">
        <v>12260</v>
      </c>
      <c r="BF5" s="8">
        <v>4816</v>
      </c>
      <c r="BG5" s="8">
        <v>6280</v>
      </c>
      <c r="BH5" s="8">
        <v>6601</v>
      </c>
      <c r="BI5" s="8">
        <v>8339</v>
      </c>
      <c r="BJ5" s="8">
        <v>7077</v>
      </c>
      <c r="BK5" s="8">
        <v>6197</v>
      </c>
      <c r="BL5" s="8">
        <v>24755</v>
      </c>
      <c r="BM5" s="8">
        <v>12381</v>
      </c>
      <c r="BN5" s="8">
        <v>3889</v>
      </c>
      <c r="BO5" s="8">
        <v>21209</v>
      </c>
      <c r="BP5" s="8">
        <v>4467</v>
      </c>
      <c r="BQ5" s="8">
        <v>31741</v>
      </c>
      <c r="BR5" s="8">
        <v>18601</v>
      </c>
      <c r="BS5" s="8">
        <v>12874</v>
      </c>
      <c r="BT5" s="8">
        <v>21633</v>
      </c>
      <c r="BU5" s="62">
        <v>11433</v>
      </c>
      <c r="BV5" s="8">
        <v>19311</v>
      </c>
      <c r="BW5" s="8">
        <v>49694</v>
      </c>
      <c r="BX5" s="8">
        <v>23240</v>
      </c>
      <c r="BY5" s="8">
        <v>16669</v>
      </c>
      <c r="BZ5" s="8">
        <v>9723</v>
      </c>
      <c r="CA5" s="8">
        <f>English!CB5</f>
        <v>0</v>
      </c>
      <c r="CB5" s="8">
        <f>English!CC5</f>
        <v>0</v>
      </c>
      <c r="CC5" s="8">
        <f>English!CD5</f>
        <v>0</v>
      </c>
      <c r="CD5" s="8">
        <f>English!CE5</f>
        <v>0</v>
      </c>
      <c r="CE5" s="8">
        <f>English!CF5</f>
        <v>0</v>
      </c>
      <c r="CF5" s="8">
        <f>English!CG5</f>
        <v>0</v>
      </c>
      <c r="CG5" s="62">
        <f>English!CH5</f>
        <v>0</v>
      </c>
      <c r="CI5" s="31"/>
    </row>
    <row r="6" spans="1:87" ht="21.75">
      <c r="A6" s="27" t="s">
        <v>3</v>
      </c>
      <c r="B6" s="8"/>
      <c r="C6" s="8"/>
      <c r="D6" s="8"/>
      <c r="E6" s="8"/>
      <c r="F6" s="8"/>
      <c r="G6" s="8"/>
      <c r="H6" s="9"/>
      <c r="I6" s="9"/>
      <c r="J6" s="9"/>
      <c r="K6" s="68"/>
      <c r="L6" s="9"/>
      <c r="M6" s="9"/>
      <c r="N6" s="6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0"/>
      <c r="AI6" s="10"/>
      <c r="AJ6" s="8"/>
      <c r="AK6" s="8"/>
      <c r="AL6" s="8"/>
      <c r="AM6" s="8"/>
      <c r="AN6" s="8"/>
      <c r="AO6" s="8"/>
      <c r="AP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62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62"/>
    </row>
    <row r="7" spans="1:87" ht="24.75">
      <c r="A7" s="26" t="s">
        <v>2</v>
      </c>
      <c r="B7" s="8">
        <v>524.35851500000001</v>
      </c>
      <c r="C7" s="8">
        <v>724.949026</v>
      </c>
      <c r="D7" s="8">
        <v>532.52625499999999</v>
      </c>
      <c r="E7" s="8">
        <v>997.90668700000003</v>
      </c>
      <c r="F7" s="8">
        <v>278.38318599999997</v>
      </c>
      <c r="G7" s="8">
        <v>461</v>
      </c>
      <c r="H7" s="9">
        <v>386.34416999999996</v>
      </c>
      <c r="I7" s="9">
        <v>274.51282100000003</v>
      </c>
      <c r="J7" s="9">
        <v>444.17627500000003</v>
      </c>
      <c r="K7" s="68">
        <v>2.7325499999999998</v>
      </c>
      <c r="L7" s="9"/>
      <c r="M7" s="9"/>
      <c r="N7" s="60">
        <v>0</v>
      </c>
      <c r="O7" s="8">
        <v>23</v>
      </c>
      <c r="P7" s="8">
        <v>0</v>
      </c>
      <c r="Q7" s="8">
        <v>24.840824999999999</v>
      </c>
      <c r="R7" s="8">
        <v>12.521974999999999</v>
      </c>
      <c r="S7" s="8">
        <v>0</v>
      </c>
      <c r="T7" s="8">
        <v>182.72913</v>
      </c>
      <c r="U7" s="8">
        <v>0</v>
      </c>
      <c r="V7" s="8">
        <v>0</v>
      </c>
      <c r="W7" s="8">
        <v>0</v>
      </c>
      <c r="X7" s="8">
        <v>35.291255999999997</v>
      </c>
      <c r="Y7" s="8">
        <v>0</v>
      </c>
      <c r="Z7" s="8">
        <v>0</v>
      </c>
      <c r="AA7" s="8">
        <v>0</v>
      </c>
      <c r="AB7" s="8">
        <v>270.84453100000002</v>
      </c>
      <c r="AC7" s="8">
        <v>0</v>
      </c>
      <c r="AD7" s="8">
        <v>74.464627000000007</v>
      </c>
      <c r="AE7" s="8">
        <v>0</v>
      </c>
      <c r="AF7" s="8">
        <v>76.788524999999993</v>
      </c>
      <c r="AG7" s="8">
        <v>0</v>
      </c>
      <c r="AH7" s="10">
        <v>11.685661</v>
      </c>
      <c r="AI7" s="10">
        <v>0</v>
      </c>
      <c r="AJ7" s="8">
        <v>27.169584</v>
      </c>
      <c r="AK7" s="8">
        <v>4.7072000000014214E-2</v>
      </c>
      <c r="AL7" s="8">
        <v>0</v>
      </c>
      <c r="AM7" s="8">
        <v>38.277585999999999</v>
      </c>
      <c r="AN7" s="8">
        <v>0</v>
      </c>
      <c r="AO7" s="8">
        <v>11.179055</v>
      </c>
      <c r="AP7" s="8">
        <v>0</v>
      </c>
      <c r="AQ7" s="8">
        <v>0</v>
      </c>
      <c r="AR7" s="8">
        <v>55</v>
      </c>
      <c r="AS7" s="8">
        <v>0</v>
      </c>
      <c r="AT7" s="8">
        <v>35.29</v>
      </c>
      <c r="AU7" s="8">
        <v>0</v>
      </c>
      <c r="AV7" s="8">
        <v>0</v>
      </c>
      <c r="AW7" s="8">
        <v>246.59752900000001</v>
      </c>
      <c r="AX7" s="8">
        <v>8</v>
      </c>
      <c r="AY7" s="8">
        <v>0</v>
      </c>
      <c r="AZ7" s="8">
        <v>0</v>
      </c>
      <c r="BA7" s="8">
        <v>0</v>
      </c>
      <c r="BB7" s="8">
        <v>0</v>
      </c>
      <c r="BC7" s="8">
        <v>60.961320999999998</v>
      </c>
      <c r="BD7" s="8">
        <v>205.5515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43.306930000000001</v>
      </c>
      <c r="BL7" s="8">
        <v>166.91911000000002</v>
      </c>
      <c r="BM7" s="8">
        <v>0</v>
      </c>
      <c r="BN7" s="8">
        <v>0</v>
      </c>
      <c r="BO7" s="8">
        <v>122.455735</v>
      </c>
      <c r="BP7" s="8">
        <v>0</v>
      </c>
      <c r="BQ7" s="8">
        <v>32.021569999999997</v>
      </c>
      <c r="BR7" s="8">
        <v>0</v>
      </c>
      <c r="BS7" s="8">
        <v>79.472930000000005</v>
      </c>
      <c r="BT7" s="8">
        <v>0</v>
      </c>
      <c r="BU7" s="62">
        <v>0</v>
      </c>
      <c r="BV7" s="8">
        <v>0</v>
      </c>
      <c r="BW7" s="8">
        <v>0</v>
      </c>
      <c r="BX7" s="8">
        <v>0</v>
      </c>
      <c r="BY7" s="8">
        <v>2.7325499999999998</v>
      </c>
      <c r="BZ7" s="8">
        <v>0</v>
      </c>
      <c r="CA7" s="8">
        <f>English!CB7</f>
        <v>28.471242</v>
      </c>
      <c r="CB7" s="8">
        <f>English!CC7</f>
        <v>10</v>
      </c>
      <c r="CC7" s="8">
        <f>English!CD7</f>
        <v>0</v>
      </c>
      <c r="CD7" s="8">
        <f>English!CE7</f>
        <v>0</v>
      </c>
      <c r="CE7" s="8">
        <f>English!CF7</f>
        <v>0</v>
      </c>
      <c r="CF7" s="8">
        <f>English!CG7</f>
        <v>0</v>
      </c>
      <c r="CG7" s="62">
        <f>English!CH7</f>
        <v>0</v>
      </c>
    </row>
    <row r="8" spans="1:87" ht="24.75">
      <c r="A8" s="26" t="s">
        <v>34</v>
      </c>
      <c r="B8" s="8">
        <v>975.48646900000006</v>
      </c>
      <c r="C8" s="8">
        <v>2869.3830419999999</v>
      </c>
      <c r="D8" s="8">
        <v>826.90555499999982</v>
      </c>
      <c r="E8" s="8">
        <v>3349.5636290000002</v>
      </c>
      <c r="F8" s="8">
        <v>825.03657399999986</v>
      </c>
      <c r="G8" s="8">
        <v>630</v>
      </c>
      <c r="H8" s="9">
        <v>1020.551818</v>
      </c>
      <c r="I8" s="9">
        <v>726.3148930000001</v>
      </c>
      <c r="J8" s="9">
        <v>981.46386599999994</v>
      </c>
      <c r="K8" s="68">
        <v>355.80489699999998</v>
      </c>
      <c r="L8" s="9"/>
      <c r="M8" s="9"/>
      <c r="N8" s="60">
        <v>83.219174999999993</v>
      </c>
      <c r="O8" s="8">
        <v>49.103047000000004</v>
      </c>
      <c r="P8" s="8">
        <v>71.874112999999994</v>
      </c>
      <c r="Q8" s="8">
        <v>22.723803000000004</v>
      </c>
      <c r="R8" s="8">
        <v>94.482621999999992</v>
      </c>
      <c r="S8" s="8">
        <v>113.505499</v>
      </c>
      <c r="T8" s="8">
        <v>43.736970999999997</v>
      </c>
      <c r="U8" s="8">
        <v>124.51124900000001</v>
      </c>
      <c r="V8" s="8">
        <v>107.26095000000001</v>
      </c>
      <c r="W8" s="8">
        <v>7.6354690000000005</v>
      </c>
      <c r="X8" s="8">
        <v>76.543730999999994</v>
      </c>
      <c r="Y8" s="8">
        <v>30.439945000000002</v>
      </c>
      <c r="Z8" s="8">
        <v>26.175096</v>
      </c>
      <c r="AA8" s="8">
        <v>15.968718000000001</v>
      </c>
      <c r="AB8" s="8">
        <v>55.717198000000003</v>
      </c>
      <c r="AC8" s="8">
        <v>18.705162999999999</v>
      </c>
      <c r="AD8" s="8">
        <v>32.384878</v>
      </c>
      <c r="AE8" s="8">
        <v>43.431815999999998</v>
      </c>
      <c r="AF8" s="8">
        <v>65.313971000000009</v>
      </c>
      <c r="AG8" s="8">
        <v>9.4371299999999998</v>
      </c>
      <c r="AH8" s="10">
        <v>17.161231000000001</v>
      </c>
      <c r="AI8" s="10">
        <v>178.96650199999999</v>
      </c>
      <c r="AJ8" s="8">
        <v>158.44873999999999</v>
      </c>
      <c r="AK8" s="8">
        <v>8.2895570000000589</v>
      </c>
      <c r="AL8" s="8">
        <v>64.467354</v>
      </c>
      <c r="AM8" s="8">
        <v>41.065606000000002</v>
      </c>
      <c r="AN8" s="8">
        <v>28.783264000000003</v>
      </c>
      <c r="AO8" s="8">
        <v>541.28602599999999</v>
      </c>
      <c r="AP8" s="8">
        <v>6.9013289999999996</v>
      </c>
      <c r="AQ8" s="8">
        <v>37.404482999999999</v>
      </c>
      <c r="AR8" s="8">
        <v>96</v>
      </c>
      <c r="AS8" s="8">
        <v>23.744415</v>
      </c>
      <c r="AT8" s="8">
        <v>67.405355999999998</v>
      </c>
      <c r="AU8" s="8">
        <v>23.164100000000001</v>
      </c>
      <c r="AV8" s="8">
        <v>0</v>
      </c>
      <c r="AW8" s="8">
        <v>90.329885000000004</v>
      </c>
      <c r="AX8" s="8">
        <v>14.266268999999999</v>
      </c>
      <c r="AY8" s="8">
        <v>86.703359000000006</v>
      </c>
      <c r="AZ8" s="8">
        <v>14.596178</v>
      </c>
      <c r="BA8" s="8">
        <v>29.233288000000002</v>
      </c>
      <c r="BB8" s="8">
        <v>28.223616</v>
      </c>
      <c r="BC8" s="8">
        <v>152.39535900000001</v>
      </c>
      <c r="BD8" s="8">
        <v>198.92838</v>
      </c>
      <c r="BE8" s="8">
        <v>58.298901999999998</v>
      </c>
      <c r="BF8" s="8">
        <v>23.841568000000002</v>
      </c>
      <c r="BG8" s="8">
        <v>53.699517</v>
      </c>
      <c r="BH8" s="8">
        <v>17.641615999999999</v>
      </c>
      <c r="BI8" s="8">
        <v>48.486840999999998</v>
      </c>
      <c r="BJ8" s="8">
        <v>44.377912999999999</v>
      </c>
      <c r="BK8" s="8">
        <v>59.523689000000005</v>
      </c>
      <c r="BL8" s="8">
        <v>50.405023</v>
      </c>
      <c r="BM8" s="8">
        <v>31.337332999999997</v>
      </c>
      <c r="BN8" s="8">
        <v>9.6404160000000001</v>
      </c>
      <c r="BO8" s="8">
        <v>87.227842999999993</v>
      </c>
      <c r="BP8" s="8">
        <v>16.910602000000001</v>
      </c>
      <c r="BQ8" s="8">
        <v>31.283916999999995</v>
      </c>
      <c r="BR8" s="8">
        <v>360.01776299999995</v>
      </c>
      <c r="BS8" s="8">
        <v>149.00674899999999</v>
      </c>
      <c r="BT8" s="8">
        <v>54.331009999999999</v>
      </c>
      <c r="BU8" s="62">
        <v>87.401607999999996</v>
      </c>
      <c r="BV8" s="8">
        <v>69.777039000000002</v>
      </c>
      <c r="BW8" s="8">
        <v>163.32278299999999</v>
      </c>
      <c r="BX8" s="8">
        <v>76.963830000000016</v>
      </c>
      <c r="BY8" s="8">
        <v>45.741244999999999</v>
      </c>
      <c r="BZ8" s="8">
        <v>38.927621000000002</v>
      </c>
      <c r="CA8" s="8">
        <f>English!CB8</f>
        <v>52.808267999999998</v>
      </c>
      <c r="CB8" s="8">
        <f>English!CC8</f>
        <v>96.222229999999996</v>
      </c>
      <c r="CC8" s="8">
        <f>English!CD8</f>
        <v>127.02941899999999</v>
      </c>
      <c r="CD8" s="8">
        <f>English!CE8</f>
        <v>48.323747999999988</v>
      </c>
      <c r="CE8" s="8">
        <f>English!CF8</f>
        <v>65.390370000000004</v>
      </c>
      <c r="CF8" s="8">
        <f>English!CG8</f>
        <v>49.393114999999995</v>
      </c>
      <c r="CG8" s="62">
        <f>English!CH8</f>
        <v>211.49131700000001</v>
      </c>
    </row>
    <row r="9" spans="1:87" ht="24.75">
      <c r="A9" s="26" t="s">
        <v>1</v>
      </c>
      <c r="B9" s="8">
        <v>1059.0889999999999</v>
      </c>
      <c r="C9" s="8">
        <v>658.04668400000003</v>
      </c>
      <c r="D9" s="8">
        <v>225.82370599999999</v>
      </c>
      <c r="E9" s="8">
        <v>29.476407999999999</v>
      </c>
      <c r="F9" s="8">
        <v>204.11580900000001</v>
      </c>
      <c r="G9" s="8">
        <v>2729.0658079999998</v>
      </c>
      <c r="H9" s="9">
        <v>443.96000000000004</v>
      </c>
      <c r="I9" s="9">
        <v>1049.5112220000001</v>
      </c>
      <c r="J9" s="9">
        <v>2869.8572650000001</v>
      </c>
      <c r="K9" s="68">
        <v>104.8</v>
      </c>
      <c r="L9" s="9"/>
      <c r="M9" s="9"/>
      <c r="N9" s="60">
        <v>0</v>
      </c>
      <c r="O9" s="8">
        <v>5.7328450000000002</v>
      </c>
      <c r="P9" s="8">
        <v>50.046799999999998</v>
      </c>
      <c r="Q9" s="8">
        <v>19.183399999999999</v>
      </c>
      <c r="R9" s="8">
        <v>79.760000000000005</v>
      </c>
      <c r="S9" s="8">
        <v>0</v>
      </c>
      <c r="T9" s="8">
        <v>25.625456</v>
      </c>
      <c r="U9" s="8">
        <v>0</v>
      </c>
      <c r="V9" s="8">
        <v>23.767308</v>
      </c>
      <c r="W9" s="8">
        <v>0</v>
      </c>
      <c r="X9" s="8">
        <v>0</v>
      </c>
      <c r="Y9" s="8">
        <v>0</v>
      </c>
      <c r="Z9" s="8">
        <v>2.7490350000000001</v>
      </c>
      <c r="AA9" s="8">
        <v>0</v>
      </c>
      <c r="AB9" s="8">
        <v>2441.2355520000001</v>
      </c>
      <c r="AC9" s="8">
        <v>0</v>
      </c>
      <c r="AD9" s="8">
        <v>2.4975350000000001</v>
      </c>
      <c r="AE9" s="8">
        <v>83.146686000000003</v>
      </c>
      <c r="AF9" s="8">
        <v>69.7</v>
      </c>
      <c r="AG9" s="8">
        <v>0</v>
      </c>
      <c r="AH9" s="10">
        <v>29.327000000000002</v>
      </c>
      <c r="AI9" s="10">
        <v>100.41</v>
      </c>
      <c r="AJ9" s="8">
        <v>0</v>
      </c>
      <c r="AK9" s="8">
        <v>0</v>
      </c>
      <c r="AL9" s="8">
        <v>0</v>
      </c>
      <c r="AM9" s="8">
        <v>140</v>
      </c>
      <c r="AN9" s="8">
        <v>0</v>
      </c>
      <c r="AO9" s="8">
        <v>210.96</v>
      </c>
      <c r="AP9" s="8">
        <v>0</v>
      </c>
      <c r="AQ9" s="8">
        <v>0</v>
      </c>
      <c r="AR9" s="8">
        <v>2</v>
      </c>
      <c r="AS9" s="8">
        <v>0</v>
      </c>
      <c r="AT9" s="8">
        <v>0</v>
      </c>
      <c r="AU9" s="8">
        <v>0</v>
      </c>
      <c r="AV9" s="8">
        <v>0</v>
      </c>
      <c r="AW9" s="8">
        <v>91</v>
      </c>
      <c r="AX9" s="8">
        <v>4.2</v>
      </c>
      <c r="AY9" s="8">
        <v>0</v>
      </c>
      <c r="AZ9" s="8">
        <v>0</v>
      </c>
      <c r="BA9" s="8">
        <v>0</v>
      </c>
      <c r="BB9" s="8">
        <v>976.02</v>
      </c>
      <c r="BC9" s="8">
        <v>69.291222000000005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29.489087999999999</v>
      </c>
      <c r="BK9" s="8">
        <v>0</v>
      </c>
      <c r="BL9" s="8">
        <v>0</v>
      </c>
      <c r="BM9" s="8">
        <v>99</v>
      </c>
      <c r="BN9" s="8">
        <v>0</v>
      </c>
      <c r="BO9" s="8">
        <v>1950.60294</v>
      </c>
      <c r="BP9" s="8">
        <v>0</v>
      </c>
      <c r="BQ9" s="8">
        <v>550.37523699999997</v>
      </c>
      <c r="BR9" s="8">
        <v>0</v>
      </c>
      <c r="BS9" s="8">
        <v>9.1999999999999993</v>
      </c>
      <c r="BT9" s="8">
        <v>0</v>
      </c>
      <c r="BU9" s="62">
        <v>231.19</v>
      </c>
      <c r="BV9" s="8">
        <v>0</v>
      </c>
      <c r="BW9" s="8">
        <v>6.8</v>
      </c>
      <c r="BX9" s="8">
        <v>0</v>
      </c>
      <c r="BY9" s="8">
        <v>98</v>
      </c>
      <c r="BZ9" s="8">
        <v>0</v>
      </c>
      <c r="CA9" s="8">
        <f>English!CB9</f>
        <v>0</v>
      </c>
      <c r="CB9" s="8">
        <f>English!CC9</f>
        <v>0</v>
      </c>
      <c r="CC9" s="8">
        <f>English!CD9</f>
        <v>0</v>
      </c>
      <c r="CD9" s="8">
        <f>English!CE9</f>
        <v>0</v>
      </c>
      <c r="CE9" s="8">
        <f>English!CF9</f>
        <v>0</v>
      </c>
      <c r="CF9" s="8">
        <f>English!CG9</f>
        <v>0</v>
      </c>
      <c r="CG9" s="62">
        <f>English!CH9</f>
        <v>0</v>
      </c>
    </row>
    <row r="10" spans="1:87" ht="24.75">
      <c r="A10" s="26" t="s">
        <v>17</v>
      </c>
      <c r="B10" s="8">
        <v>131.830725</v>
      </c>
      <c r="C10" s="8">
        <v>2759.9791009999999</v>
      </c>
      <c r="D10" s="8">
        <v>691.50497000000007</v>
      </c>
      <c r="E10" s="8">
        <v>106.002048</v>
      </c>
      <c r="F10" s="8">
        <v>446.85047099999997</v>
      </c>
      <c r="G10" s="8">
        <v>98.63</v>
      </c>
      <c r="H10" s="9">
        <v>1398.424495</v>
      </c>
      <c r="I10" s="9">
        <v>3166.5614220000002</v>
      </c>
      <c r="J10" s="9">
        <v>1508.8138450000001</v>
      </c>
      <c r="K10" s="68">
        <v>3118.75</v>
      </c>
      <c r="L10" s="9"/>
      <c r="M10" s="9"/>
      <c r="N10" s="60">
        <v>0</v>
      </c>
      <c r="O10" s="8">
        <v>78.033321000000001</v>
      </c>
      <c r="P10" s="8">
        <v>85.269000000000005</v>
      </c>
      <c r="Q10" s="8">
        <v>0</v>
      </c>
      <c r="R10" s="8">
        <v>15.42815</v>
      </c>
      <c r="S10" s="8">
        <v>0</v>
      </c>
      <c r="T10" s="8">
        <v>12</v>
      </c>
      <c r="U10" s="8">
        <v>0</v>
      </c>
      <c r="V10" s="8">
        <v>256.12</v>
      </c>
      <c r="W10" s="8">
        <v>0</v>
      </c>
      <c r="X10" s="8">
        <v>0</v>
      </c>
      <c r="Y10" s="8">
        <v>0</v>
      </c>
      <c r="Z10" s="8">
        <v>33.450000000000003</v>
      </c>
      <c r="AA10" s="8">
        <v>0</v>
      </c>
      <c r="AB10" s="8">
        <v>27.18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10">
        <v>0</v>
      </c>
      <c r="AI10" s="10">
        <v>38</v>
      </c>
      <c r="AJ10" s="8">
        <v>0</v>
      </c>
      <c r="AK10" s="8">
        <v>0</v>
      </c>
      <c r="AL10" s="8">
        <v>69.413875000000004</v>
      </c>
      <c r="AM10" s="8">
        <v>572.95376999999996</v>
      </c>
      <c r="AN10" s="8">
        <v>0</v>
      </c>
      <c r="AO10" s="8">
        <v>19.75685</v>
      </c>
      <c r="AP10" s="8">
        <v>0</v>
      </c>
      <c r="AQ10" s="8">
        <v>0</v>
      </c>
      <c r="AR10" s="8">
        <v>680</v>
      </c>
      <c r="AS10" s="8">
        <v>0</v>
      </c>
      <c r="AT10" s="8">
        <v>0</v>
      </c>
      <c r="AU10" s="8">
        <v>0</v>
      </c>
      <c r="AV10" s="8">
        <v>40</v>
      </c>
      <c r="AW10" s="8">
        <v>16.3</v>
      </c>
      <c r="AX10" s="8">
        <v>3.6</v>
      </c>
      <c r="AY10" s="8">
        <v>0</v>
      </c>
      <c r="AZ10" s="8">
        <v>0</v>
      </c>
      <c r="BA10" s="8">
        <v>0</v>
      </c>
      <c r="BB10" s="8">
        <v>0</v>
      </c>
      <c r="BC10" s="8">
        <v>644.16142200000002</v>
      </c>
      <c r="BD10" s="8">
        <v>2518.8000000000002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75.2</v>
      </c>
      <c r="BM10" s="8">
        <v>0</v>
      </c>
      <c r="BN10" s="8">
        <v>0</v>
      </c>
      <c r="BO10" s="8">
        <v>125.923361</v>
      </c>
      <c r="BP10" s="8">
        <v>0</v>
      </c>
      <c r="BQ10" s="8">
        <v>68.297534999999996</v>
      </c>
      <c r="BR10" s="8">
        <v>0</v>
      </c>
      <c r="BS10" s="8">
        <v>422.60046299999999</v>
      </c>
      <c r="BT10" s="8">
        <v>816.79248600000005</v>
      </c>
      <c r="BU10" s="62">
        <v>0</v>
      </c>
      <c r="BV10" s="8">
        <v>0</v>
      </c>
      <c r="BW10" s="8">
        <v>1618.75</v>
      </c>
      <c r="BX10" s="8">
        <v>0</v>
      </c>
      <c r="BY10" s="8">
        <v>1500</v>
      </c>
      <c r="BZ10" s="8">
        <v>0</v>
      </c>
      <c r="CA10" s="8">
        <f>English!CB10</f>
        <v>0</v>
      </c>
      <c r="CB10" s="8">
        <f>English!CC10</f>
        <v>0</v>
      </c>
      <c r="CC10" s="8">
        <f>English!CD10</f>
        <v>0</v>
      </c>
      <c r="CD10" s="8">
        <f>English!CE10</f>
        <v>0</v>
      </c>
      <c r="CE10" s="8">
        <f>English!CF10</f>
        <v>0</v>
      </c>
      <c r="CF10" s="8">
        <f>English!CG10</f>
        <v>0</v>
      </c>
      <c r="CG10" s="62">
        <f>English!CH10</f>
        <v>0</v>
      </c>
    </row>
    <row r="11" spans="1:87" ht="21.75">
      <c r="A11" s="28" t="s">
        <v>0</v>
      </c>
      <c r="B11" s="12">
        <v>2690.764709</v>
      </c>
      <c r="C11" s="12">
        <v>7012.3578529999995</v>
      </c>
      <c r="D11" s="12">
        <v>2276.7604859999997</v>
      </c>
      <c r="E11" s="12">
        <v>4482.9487720000006</v>
      </c>
      <c r="F11" s="12">
        <v>1754.3860399999996</v>
      </c>
      <c r="G11" s="12">
        <v>3918.6958079999995</v>
      </c>
      <c r="H11" s="13">
        <v>3249.2804830000005</v>
      </c>
      <c r="I11" s="13">
        <v>5216.900357999999</v>
      </c>
      <c r="J11" s="13">
        <v>5804.3112509999992</v>
      </c>
      <c r="K11" s="69">
        <v>3582.0874469999999</v>
      </c>
      <c r="L11" s="13"/>
      <c r="M11" s="13"/>
      <c r="N11" s="63">
        <v>83.219174999999993</v>
      </c>
      <c r="O11" s="12">
        <v>155.869213</v>
      </c>
      <c r="P11" s="12">
        <v>207.18991299999999</v>
      </c>
      <c r="Q11" s="12">
        <v>66.748028000000005</v>
      </c>
      <c r="R11" s="12">
        <v>202.19274699999997</v>
      </c>
      <c r="S11" s="12">
        <v>113.505499</v>
      </c>
      <c r="T11" s="12">
        <v>264.09155699999997</v>
      </c>
      <c r="U11" s="12">
        <v>124.51124900000001</v>
      </c>
      <c r="V11" s="12">
        <v>387.148258</v>
      </c>
      <c r="W11" s="12">
        <v>7.6354690000000005</v>
      </c>
      <c r="X11" s="12">
        <v>111.83498699999998</v>
      </c>
      <c r="Y11" s="12">
        <v>30.439945000000002</v>
      </c>
      <c r="Z11" s="12">
        <v>62.374131000000006</v>
      </c>
      <c r="AA11" s="12">
        <v>15.968718000000001</v>
      </c>
      <c r="AB11" s="12">
        <v>2794.9772809999999</v>
      </c>
      <c r="AC11" s="12">
        <v>18.705162999999999</v>
      </c>
      <c r="AD11" s="12">
        <v>109.34704000000001</v>
      </c>
      <c r="AE11" s="12">
        <v>126.578502</v>
      </c>
      <c r="AF11" s="12">
        <v>211.80249600000002</v>
      </c>
      <c r="AG11" s="12">
        <v>9.4371299999999998</v>
      </c>
      <c r="AH11" s="12">
        <v>58.173892000000002</v>
      </c>
      <c r="AI11" s="12">
        <v>317.37650199999996</v>
      </c>
      <c r="AJ11" s="12">
        <v>185.61832399999997</v>
      </c>
      <c r="AK11" s="12">
        <v>8.3366290000000731</v>
      </c>
      <c r="AL11" s="12">
        <v>133.88122900000002</v>
      </c>
      <c r="AM11" s="12">
        <v>792.29696199999989</v>
      </c>
      <c r="AN11" s="12">
        <v>28.783264000000003</v>
      </c>
      <c r="AO11" s="12">
        <v>783.18193099999996</v>
      </c>
      <c r="AP11" s="12">
        <v>6.9013289999999996</v>
      </c>
      <c r="AQ11" s="12">
        <v>37.404482999999999</v>
      </c>
      <c r="AR11" s="12">
        <v>833</v>
      </c>
      <c r="AS11" s="12">
        <v>23.744415</v>
      </c>
      <c r="AT11" s="12">
        <v>102.695356</v>
      </c>
      <c r="AU11" s="12">
        <v>23.164100000000001</v>
      </c>
      <c r="AV11" s="12">
        <v>40</v>
      </c>
      <c r="AW11" s="12">
        <v>444.22741400000001</v>
      </c>
      <c r="AX11" s="12">
        <v>30.066269000000002</v>
      </c>
      <c r="AY11" s="12">
        <v>86.703359000000006</v>
      </c>
      <c r="AZ11" s="12">
        <v>14.596178</v>
      </c>
      <c r="BA11" s="12">
        <v>29.233288000000002</v>
      </c>
      <c r="BB11" s="12">
        <v>1004.243616</v>
      </c>
      <c r="BC11" s="12">
        <v>926.80932400000006</v>
      </c>
      <c r="BD11" s="12">
        <v>2923.27988</v>
      </c>
      <c r="BE11" s="12">
        <v>58.298901999999998</v>
      </c>
      <c r="BF11" s="12">
        <v>23.841568000000002</v>
      </c>
      <c r="BG11" s="12">
        <v>53.699517</v>
      </c>
      <c r="BH11" s="12">
        <v>17.641615999999999</v>
      </c>
      <c r="BI11" s="12">
        <v>48.486840999999998</v>
      </c>
      <c r="BJ11" s="12">
        <v>73.867001000000002</v>
      </c>
      <c r="BK11" s="12">
        <v>102.83061900000001</v>
      </c>
      <c r="BL11" s="8">
        <v>292.52413300000001</v>
      </c>
      <c r="BM11" s="12">
        <v>130.337333</v>
      </c>
      <c r="BN11" s="12">
        <v>9.6404160000000001</v>
      </c>
      <c r="BO11" s="12">
        <v>2286.209879</v>
      </c>
      <c r="BP11" s="12">
        <v>16.910602000000001</v>
      </c>
      <c r="BQ11" s="12">
        <v>681.97825899999998</v>
      </c>
      <c r="BR11" s="12">
        <v>360.01776299999995</v>
      </c>
      <c r="BS11" s="12">
        <v>660.28014199999996</v>
      </c>
      <c r="BT11" s="12">
        <v>871.12349600000005</v>
      </c>
      <c r="BU11" s="64">
        <v>318.59160800000001</v>
      </c>
      <c r="BV11" s="8">
        <v>69.777039000000002</v>
      </c>
      <c r="BW11" s="8">
        <v>1788.872783</v>
      </c>
      <c r="BX11" s="8">
        <v>76.963830000000016</v>
      </c>
      <c r="BY11" s="8">
        <v>1647</v>
      </c>
      <c r="BZ11" s="8">
        <v>38.927620999999995</v>
      </c>
      <c r="CA11" s="8">
        <f>English!CB11</f>
        <v>81.279510000000002</v>
      </c>
      <c r="CB11" s="8">
        <f>English!CC11</f>
        <v>106.22223</v>
      </c>
      <c r="CC11" s="8">
        <f>English!CD11</f>
        <v>127.02941899999999</v>
      </c>
      <c r="CD11" s="8">
        <f>English!CE11</f>
        <v>48.323747999999988</v>
      </c>
      <c r="CE11" s="8">
        <f>English!CF11</f>
        <v>65.390370000000004</v>
      </c>
      <c r="CF11" s="8">
        <f>English!CG11</f>
        <v>49.393114999999995</v>
      </c>
      <c r="CG11" s="64">
        <f>English!CH11</f>
        <v>211.49131700000001</v>
      </c>
    </row>
    <row r="12" spans="1:87" ht="24.75">
      <c r="A12" s="29" t="s">
        <v>18</v>
      </c>
      <c r="B12" s="11">
        <v>391.15836359999997</v>
      </c>
      <c r="C12" s="11">
        <v>1930.12365914</v>
      </c>
      <c r="D12" s="11">
        <v>907.07833993999998</v>
      </c>
      <c r="E12" s="11">
        <v>3267.43618354</v>
      </c>
      <c r="F12" s="8">
        <v>582.15372713000011</v>
      </c>
      <c r="G12" s="11">
        <v>3135.0786916699994</v>
      </c>
      <c r="H12" s="14">
        <v>744.2962660999998</v>
      </c>
      <c r="I12" s="14">
        <v>3124.3645390199999</v>
      </c>
      <c r="J12" s="14">
        <v>1957.6692090500001</v>
      </c>
      <c r="K12" s="67">
        <v>2616.7190920000003</v>
      </c>
      <c r="L12" s="14"/>
      <c r="M12" s="14"/>
      <c r="N12" s="65">
        <v>4.7477</v>
      </c>
      <c r="O12" s="11">
        <v>56.927373189999997</v>
      </c>
      <c r="P12" s="11">
        <v>69.920286750000002</v>
      </c>
      <c r="Q12" s="11">
        <v>11.366135</v>
      </c>
      <c r="R12" s="11">
        <v>101.27955297</v>
      </c>
      <c r="S12" s="11">
        <v>12.960923920000001</v>
      </c>
      <c r="T12" s="11">
        <v>35.305838000000001</v>
      </c>
      <c r="U12" s="11">
        <v>35.786569999999998</v>
      </c>
      <c r="V12" s="11">
        <v>187.15151850000001</v>
      </c>
      <c r="W12" s="11">
        <v>0</v>
      </c>
      <c r="X12" s="11">
        <v>64.8904268</v>
      </c>
      <c r="Y12" s="11">
        <v>1.817402</v>
      </c>
      <c r="Z12" s="11">
        <v>38.342635000000001</v>
      </c>
      <c r="AA12" s="11">
        <v>0</v>
      </c>
      <c r="AB12" s="11">
        <v>2716.5644883499999</v>
      </c>
      <c r="AC12" s="11">
        <v>0</v>
      </c>
      <c r="AD12" s="11">
        <v>26.439742249999998</v>
      </c>
      <c r="AE12" s="11">
        <v>90.993775999999997</v>
      </c>
      <c r="AF12" s="11">
        <v>33.552442069999998</v>
      </c>
      <c r="AG12" s="11">
        <v>0</v>
      </c>
      <c r="AH12" s="15">
        <v>11.685661</v>
      </c>
      <c r="AI12" s="15">
        <v>126.502824</v>
      </c>
      <c r="AJ12" s="11">
        <v>87.313682999999997</v>
      </c>
      <c r="AK12" s="11">
        <v>3.68344</v>
      </c>
      <c r="AL12" s="11">
        <v>81.447845209999997</v>
      </c>
      <c r="AM12" s="16">
        <v>292.37553200000002</v>
      </c>
      <c r="AN12" s="16">
        <v>5.5515330900000004</v>
      </c>
      <c r="AO12" s="16">
        <v>258.50724780000002</v>
      </c>
      <c r="AP12" s="16">
        <v>0</v>
      </c>
      <c r="AQ12" s="16">
        <v>19.049417999999999</v>
      </c>
      <c r="AR12" s="16">
        <v>0.75841499999999995</v>
      </c>
      <c r="AS12" s="16"/>
      <c r="AT12" s="16">
        <v>35.29</v>
      </c>
      <c r="AU12" s="8">
        <v>8.4501249999999999</v>
      </c>
      <c r="AV12" s="16">
        <v>16</v>
      </c>
      <c r="AW12" s="16">
        <v>26.866150000000001</v>
      </c>
      <c r="AX12" s="11">
        <v>15.8</v>
      </c>
      <c r="AY12" s="11">
        <v>8.1059859000000003</v>
      </c>
      <c r="AZ12" s="11">
        <v>0</v>
      </c>
      <c r="BA12" s="11">
        <v>0</v>
      </c>
      <c r="BB12" s="11">
        <v>6.9909049999999997</v>
      </c>
      <c r="BC12" s="11">
        <v>537.08654211999999</v>
      </c>
      <c r="BD12" s="11">
        <v>2531.8327279999999</v>
      </c>
      <c r="BE12" s="11">
        <v>18.6143</v>
      </c>
      <c r="BF12" s="11">
        <v>0</v>
      </c>
      <c r="BG12" s="11">
        <v>5.7152719999999997</v>
      </c>
      <c r="BH12" s="11">
        <v>0</v>
      </c>
      <c r="BI12" s="11">
        <v>0.218806</v>
      </c>
      <c r="BJ12" s="11">
        <v>37.8049289</v>
      </c>
      <c r="BK12" s="11">
        <v>48.987339900000002</v>
      </c>
      <c r="BL12" s="11">
        <v>47.141005900000003</v>
      </c>
      <c r="BM12" s="11">
        <v>0</v>
      </c>
      <c r="BN12" s="8">
        <v>1.3044066000000001</v>
      </c>
      <c r="BO12" s="8">
        <v>335.19109171999997</v>
      </c>
      <c r="BP12" s="8">
        <v>0</v>
      </c>
      <c r="BQ12" s="8">
        <v>615.8904986</v>
      </c>
      <c r="BR12" s="8">
        <v>153.2295</v>
      </c>
      <c r="BS12" s="8">
        <v>475.84301729999999</v>
      </c>
      <c r="BT12" s="8">
        <v>1.45482855</v>
      </c>
      <c r="BU12" s="8">
        <v>240.82259157999999</v>
      </c>
      <c r="BV12" s="65">
        <v>0</v>
      </c>
      <c r="BW12" s="11">
        <v>1050.3795930000001</v>
      </c>
      <c r="BX12" s="11">
        <v>0</v>
      </c>
      <c r="BY12" s="11">
        <v>1566.3394989999999</v>
      </c>
      <c r="BZ12" s="11">
        <v>0</v>
      </c>
      <c r="CA12" s="11">
        <f>English!CB12</f>
        <v>0</v>
      </c>
      <c r="CB12" s="11">
        <f>English!CC12</f>
        <v>0</v>
      </c>
      <c r="CC12" s="11">
        <f>English!CD12</f>
        <v>0</v>
      </c>
      <c r="CD12" s="11">
        <f>English!CE12</f>
        <v>0</v>
      </c>
      <c r="CE12" s="11">
        <f>English!CF12</f>
        <v>0</v>
      </c>
      <c r="CF12" s="11">
        <f>English!CG12</f>
        <v>0</v>
      </c>
      <c r="CG12" s="61">
        <f>English!CH12</f>
        <v>0</v>
      </c>
    </row>
    <row r="13" spans="1:87" ht="24.75">
      <c r="A13" s="30" t="s">
        <v>19</v>
      </c>
      <c r="B13" s="12">
        <v>2299.6063454</v>
      </c>
      <c r="C13" s="12">
        <v>5082.2341938599993</v>
      </c>
      <c r="D13" s="12">
        <v>1369.6821460599997</v>
      </c>
      <c r="E13" s="12">
        <v>1215.5125884600006</v>
      </c>
      <c r="F13" s="12">
        <v>1172.2323128699995</v>
      </c>
      <c r="G13" s="12">
        <v>783.61711633000004</v>
      </c>
      <c r="H13" s="17">
        <v>2504.9842169000008</v>
      </c>
      <c r="I13" s="17">
        <v>2092.5358189800004</v>
      </c>
      <c r="J13" s="17">
        <v>3846.6420419499996</v>
      </c>
      <c r="K13" s="70">
        <v>965.36835499999995</v>
      </c>
      <c r="L13" s="17"/>
      <c r="M13" s="17"/>
      <c r="N13" s="63">
        <v>78.471474999999998</v>
      </c>
      <c r="O13" s="12">
        <v>98.941839810000005</v>
      </c>
      <c r="P13" s="12">
        <v>137.26962624999999</v>
      </c>
      <c r="Q13" s="12">
        <v>55.381893000000005</v>
      </c>
      <c r="R13" s="12">
        <v>100.91319402999997</v>
      </c>
      <c r="S13" s="12">
        <v>100.54457508</v>
      </c>
      <c r="T13" s="12">
        <v>228.78571899999997</v>
      </c>
      <c r="U13" s="12">
        <v>88.724679000000009</v>
      </c>
      <c r="V13" s="12">
        <v>199.99673949999999</v>
      </c>
      <c r="W13" s="12">
        <v>7.6354690000000005</v>
      </c>
      <c r="X13" s="12">
        <v>46.944560199999984</v>
      </c>
      <c r="Y13" s="12">
        <v>28.622543</v>
      </c>
      <c r="Z13" s="12">
        <v>24.031496000000004</v>
      </c>
      <c r="AA13" s="12">
        <v>15.968718000000001</v>
      </c>
      <c r="AB13" s="12">
        <v>78.412792650000029</v>
      </c>
      <c r="AC13" s="12">
        <v>18.705162999999999</v>
      </c>
      <c r="AD13" s="12">
        <v>82.907297750000012</v>
      </c>
      <c r="AE13" s="12">
        <v>35.584726000000003</v>
      </c>
      <c r="AF13" s="12">
        <v>178.25005393000004</v>
      </c>
      <c r="AG13" s="12">
        <v>9.4371299999999998</v>
      </c>
      <c r="AH13" s="12">
        <v>46.488230999999999</v>
      </c>
      <c r="AI13" s="12">
        <v>190.87367799999996</v>
      </c>
      <c r="AJ13" s="12">
        <v>98.304640999999975</v>
      </c>
      <c r="AK13" s="12">
        <v>4.6531890000000731</v>
      </c>
      <c r="AL13" s="12">
        <v>52.433383790000022</v>
      </c>
      <c r="AM13" s="12">
        <v>499.92142999999987</v>
      </c>
      <c r="AN13" s="12">
        <v>23.231730910000003</v>
      </c>
      <c r="AO13" s="12">
        <v>524.67468319999989</v>
      </c>
      <c r="AP13" s="12">
        <v>6.9013289999999996</v>
      </c>
      <c r="AQ13" s="12">
        <v>18.355065</v>
      </c>
      <c r="AR13" s="12">
        <v>832.24158499999999</v>
      </c>
      <c r="AS13" s="12">
        <v>23.744415</v>
      </c>
      <c r="AT13" s="12">
        <v>67.405356000000012</v>
      </c>
      <c r="AU13" s="12">
        <v>14.713975000000001</v>
      </c>
      <c r="AV13" s="12">
        <v>24</v>
      </c>
      <c r="AW13" s="12">
        <v>417.36126400000001</v>
      </c>
      <c r="AX13" s="12">
        <v>14.266269000000001</v>
      </c>
      <c r="AY13" s="12">
        <v>78.597373099999999</v>
      </c>
      <c r="AZ13" s="12">
        <v>14.596178</v>
      </c>
      <c r="BA13" s="12">
        <v>29.233288000000002</v>
      </c>
      <c r="BB13" s="12">
        <v>997.25271099999998</v>
      </c>
      <c r="BC13" s="12">
        <v>389.72278188000007</v>
      </c>
      <c r="BD13" s="12">
        <v>391.44715200000019</v>
      </c>
      <c r="BE13" s="12">
        <v>39.684601999999998</v>
      </c>
      <c r="BF13" s="12">
        <v>23.841568000000002</v>
      </c>
      <c r="BG13" s="12">
        <v>47.984245000000001</v>
      </c>
      <c r="BH13" s="12">
        <v>17.641615999999999</v>
      </c>
      <c r="BI13" s="12">
        <v>48.268034999999998</v>
      </c>
      <c r="BJ13" s="12">
        <v>36.062072100000002</v>
      </c>
      <c r="BK13" s="12">
        <v>53.843279100000011</v>
      </c>
      <c r="BL13" s="12">
        <v>245.3831271</v>
      </c>
      <c r="BM13" s="12">
        <v>130.337333</v>
      </c>
      <c r="BN13" s="12">
        <v>8.3360094</v>
      </c>
      <c r="BO13" s="12">
        <v>1951.01878728</v>
      </c>
      <c r="BP13" s="12">
        <v>16.910602000000001</v>
      </c>
      <c r="BQ13" s="12">
        <v>66.087760399999979</v>
      </c>
      <c r="BR13" s="12">
        <v>206.78826299999994</v>
      </c>
      <c r="BS13" s="12">
        <v>184.43712469999997</v>
      </c>
      <c r="BT13" s="12">
        <v>869.66866745000004</v>
      </c>
      <c r="BU13" s="12">
        <v>77.769016420000014</v>
      </c>
      <c r="BV13" s="63">
        <v>69.777039000000002</v>
      </c>
      <c r="BW13" s="12">
        <v>738.49318999999991</v>
      </c>
      <c r="BX13" s="12">
        <v>76.963830000000016</v>
      </c>
      <c r="BY13" s="12">
        <v>81</v>
      </c>
      <c r="BZ13" s="12">
        <v>38.927620999999995</v>
      </c>
      <c r="CA13" s="12">
        <f>English!CB13</f>
        <v>81.279510000000002</v>
      </c>
      <c r="CB13" s="12">
        <f>English!CC13</f>
        <v>106.22223</v>
      </c>
      <c r="CC13" s="12">
        <f>English!CD13</f>
        <v>127.02941899999999</v>
      </c>
      <c r="CD13" s="12">
        <f>English!CE13</f>
        <v>48.323747999999988</v>
      </c>
      <c r="CE13" s="12">
        <f>English!CF13</f>
        <v>65.390370000000004</v>
      </c>
      <c r="CF13" s="12">
        <f>English!CG13</f>
        <v>49.393114999999995</v>
      </c>
      <c r="CG13" s="64">
        <f>English!CH13</f>
        <v>211.49131700000001</v>
      </c>
    </row>
  </sheetData>
  <mergeCells count="19">
    <mergeCell ref="A1:A2"/>
    <mergeCell ref="N1:Y1"/>
    <mergeCell ref="Z1:AK1"/>
    <mergeCell ref="B1:B2"/>
    <mergeCell ref="C1:C2"/>
    <mergeCell ref="D1:D2"/>
    <mergeCell ref="E1:E2"/>
    <mergeCell ref="F1:F2"/>
    <mergeCell ref="H1:H2"/>
    <mergeCell ref="G1:G2"/>
    <mergeCell ref="I1:I2"/>
    <mergeCell ref="J1:J2"/>
    <mergeCell ref="K1:K2"/>
    <mergeCell ref="L1:L2"/>
    <mergeCell ref="M1:M2"/>
    <mergeCell ref="BV1:CG1"/>
    <mergeCell ref="BJ1:BU1"/>
    <mergeCell ref="AX1:BI1"/>
    <mergeCell ref="AL1:AW1"/>
  </mergeCells>
  <phoneticPr fontId="3" type="noConversion"/>
  <printOptions horizontalCentered="1"/>
  <pageMargins left="0.7" right="0.25" top="0.5" bottom="0.75" header="0.1" footer="0.3"/>
  <pageSetup paperSize="9" orientation="portrait" r:id="rId1"/>
  <headerFooter alignWithMargins="0">
    <oddHeader>&amp;C&amp;14ការអនុញ្ញាតទុនវិនិយោគវិស័យឯកជន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17"/>
  <sheetViews>
    <sheetView workbookViewId="0">
      <pane xSplit="2" ySplit="2" topLeftCell="BT3" activePane="bottomRight" state="frozen"/>
      <selection pane="topRight" activeCell="C1" sqref="C1"/>
      <selection pane="bottomLeft" activeCell="A3" sqref="A3"/>
      <selection pane="bottomRight" activeCell="BX13" sqref="BX13"/>
    </sheetView>
  </sheetViews>
  <sheetFormatPr defaultColWidth="9.140625" defaultRowHeight="16.5"/>
  <cols>
    <col min="1" max="1" width="47.28515625" style="32" bestFit="1" customWidth="1"/>
    <col min="2" max="2" width="10.42578125" style="32" bestFit="1" customWidth="1"/>
    <col min="3" max="8" width="8" style="37" bestFit="1" customWidth="1"/>
    <col min="9" max="10" width="8" style="38" bestFit="1" customWidth="1"/>
    <col min="11" max="14" width="8" style="38" customWidth="1"/>
    <col min="15" max="17" width="7" style="37" bestFit="1" customWidth="1"/>
    <col min="18" max="18" width="6.140625" style="37" bestFit="1" customWidth="1"/>
    <col min="19" max="23" width="7" style="37" bestFit="1" customWidth="1"/>
    <col min="24" max="24" width="6.42578125" style="37" bestFit="1" customWidth="1"/>
    <col min="25" max="25" width="6.5703125" style="37" bestFit="1" customWidth="1"/>
    <col min="26" max="26" width="6.85546875" style="37" bestFit="1" customWidth="1"/>
    <col min="27" max="27" width="6.42578125" style="37" bestFit="1" customWidth="1"/>
    <col min="28" max="28" width="6.7109375" style="37" bestFit="1" customWidth="1"/>
    <col min="29" max="29" width="7" style="37" bestFit="1" customWidth="1"/>
    <col min="30" max="30" width="6.140625" style="37" bestFit="1" customWidth="1"/>
    <col min="31" max="33" width="7" style="37" bestFit="1" customWidth="1"/>
    <col min="34" max="34" width="6.5703125" style="37" bestFit="1" customWidth="1"/>
    <col min="35" max="35" width="6.7109375" style="39" bestFit="1" customWidth="1"/>
    <col min="36" max="36" width="7" style="39" bestFit="1" customWidth="1"/>
    <col min="37" max="37" width="6.5703125" style="38" bestFit="1" customWidth="1"/>
    <col min="38" max="38" width="6.85546875" style="38" bestFit="1" customWidth="1"/>
    <col min="39" max="39" width="6.42578125" style="37" bestFit="1" customWidth="1"/>
    <col min="40" max="42" width="7" style="32" bestFit="1" customWidth="1"/>
    <col min="43" max="43" width="6.85546875" style="32" bestFit="1" customWidth="1"/>
    <col min="44" max="44" width="6.42578125" style="32" bestFit="1" customWidth="1"/>
    <col min="45" max="45" width="7" style="32" bestFit="1" customWidth="1"/>
    <col min="46" max="46" width="6.5703125" style="32" bestFit="1" customWidth="1"/>
    <col min="47" max="47" width="7" style="32" bestFit="1" customWidth="1"/>
    <col min="48" max="48" width="6.42578125" style="32" bestFit="1" customWidth="1"/>
    <col min="49" max="49" width="6.5703125" style="32" bestFit="1" customWidth="1"/>
    <col min="50" max="50" width="7" style="32" bestFit="1" customWidth="1"/>
    <col min="51" max="51" width="6.42578125" style="32" bestFit="1" customWidth="1"/>
    <col min="52" max="74" width="7" style="32" customWidth="1"/>
    <col min="75" max="76" width="7" style="32" bestFit="1" customWidth="1"/>
    <col min="77" max="77" width="6.7109375" style="32" bestFit="1" customWidth="1"/>
    <col min="78" max="78" width="7" style="32" bestFit="1" customWidth="1"/>
    <col min="79" max="79" width="6.85546875" style="32" bestFit="1" customWidth="1"/>
    <col min="80" max="82" width="7" style="32" bestFit="1" customWidth="1"/>
    <col min="83" max="83" width="6.7109375" style="32" bestFit="1" customWidth="1"/>
    <col min="84" max="85" width="7" style="32" bestFit="1" customWidth="1"/>
    <col min="86" max="86" width="6.85546875" style="32" bestFit="1" customWidth="1"/>
    <col min="87" max="16384" width="9.140625" style="32"/>
  </cols>
  <sheetData>
    <row r="2" spans="1:86">
      <c r="A2" s="41" t="s">
        <v>30</v>
      </c>
      <c r="B2" s="42" t="s">
        <v>20</v>
      </c>
      <c r="C2" s="43">
        <v>2010</v>
      </c>
      <c r="D2" s="43">
        <v>2011</v>
      </c>
      <c r="E2" s="43">
        <v>2012</v>
      </c>
      <c r="F2" s="43">
        <v>2013</v>
      </c>
      <c r="G2" s="43">
        <v>2014</v>
      </c>
      <c r="H2" s="43">
        <v>2015</v>
      </c>
      <c r="I2" s="43">
        <v>2016</v>
      </c>
      <c r="J2" s="43">
        <v>2017</v>
      </c>
      <c r="K2" s="43">
        <v>2018</v>
      </c>
      <c r="L2" s="43">
        <v>2019</v>
      </c>
      <c r="M2" s="43">
        <v>2020</v>
      </c>
      <c r="N2" s="43">
        <v>2021</v>
      </c>
      <c r="O2" s="45">
        <v>41640</v>
      </c>
      <c r="P2" s="44">
        <v>41671</v>
      </c>
      <c r="Q2" s="44">
        <v>41699</v>
      </c>
      <c r="R2" s="44">
        <v>41730</v>
      </c>
      <c r="S2" s="44">
        <v>41760</v>
      </c>
      <c r="T2" s="44">
        <v>41791</v>
      </c>
      <c r="U2" s="44">
        <v>41821</v>
      </c>
      <c r="V2" s="44">
        <v>41852</v>
      </c>
      <c r="W2" s="44">
        <v>41883</v>
      </c>
      <c r="X2" s="44">
        <v>41913</v>
      </c>
      <c r="Y2" s="44">
        <v>41944</v>
      </c>
      <c r="Z2" s="44">
        <v>41974</v>
      </c>
      <c r="AA2" s="44">
        <v>42005</v>
      </c>
      <c r="AB2" s="44">
        <v>42036</v>
      </c>
      <c r="AC2" s="44">
        <v>42064</v>
      </c>
      <c r="AD2" s="44">
        <v>42095</v>
      </c>
      <c r="AE2" s="44">
        <v>42125</v>
      </c>
      <c r="AF2" s="44">
        <v>42156</v>
      </c>
      <c r="AG2" s="44">
        <v>42186</v>
      </c>
      <c r="AH2" s="44">
        <v>42217</v>
      </c>
      <c r="AI2" s="44">
        <v>42248</v>
      </c>
      <c r="AJ2" s="44">
        <v>42278</v>
      </c>
      <c r="AK2" s="44">
        <v>42309</v>
      </c>
      <c r="AL2" s="44">
        <v>42339</v>
      </c>
      <c r="AM2" s="44">
        <v>42370</v>
      </c>
      <c r="AN2" s="44">
        <v>42401</v>
      </c>
      <c r="AO2" s="44">
        <v>42430</v>
      </c>
      <c r="AP2" s="44">
        <v>42461</v>
      </c>
      <c r="AQ2" s="44">
        <v>42491</v>
      </c>
      <c r="AR2" s="44">
        <v>42522</v>
      </c>
      <c r="AS2" s="44">
        <v>42552</v>
      </c>
      <c r="AT2" s="44">
        <v>42583</v>
      </c>
      <c r="AU2" s="44">
        <v>42614</v>
      </c>
      <c r="AV2" s="44">
        <v>42644</v>
      </c>
      <c r="AW2" s="44">
        <v>42675</v>
      </c>
      <c r="AX2" s="44">
        <v>42705</v>
      </c>
      <c r="AY2" s="44">
        <v>42736</v>
      </c>
      <c r="AZ2" s="44">
        <v>42767</v>
      </c>
      <c r="BA2" s="44">
        <v>42795</v>
      </c>
      <c r="BB2" s="44">
        <v>42826</v>
      </c>
      <c r="BC2" s="44">
        <v>42856</v>
      </c>
      <c r="BD2" s="44">
        <v>42887</v>
      </c>
      <c r="BE2" s="44">
        <v>42917</v>
      </c>
      <c r="BF2" s="44">
        <v>42948</v>
      </c>
      <c r="BG2" s="44">
        <v>42979</v>
      </c>
      <c r="BH2" s="44">
        <v>43009</v>
      </c>
      <c r="BI2" s="44">
        <v>43040</v>
      </c>
      <c r="BJ2" s="44">
        <v>43070</v>
      </c>
      <c r="BK2" s="44">
        <v>43101</v>
      </c>
      <c r="BL2" s="44">
        <v>43132</v>
      </c>
      <c r="BM2" s="44">
        <v>43160</v>
      </c>
      <c r="BN2" s="44">
        <v>43191</v>
      </c>
      <c r="BO2" s="44">
        <v>43221</v>
      </c>
      <c r="BP2" s="44">
        <v>43252</v>
      </c>
      <c r="BQ2" s="44">
        <v>43282</v>
      </c>
      <c r="BR2" s="44">
        <v>43313</v>
      </c>
      <c r="BS2" s="44">
        <v>43344</v>
      </c>
      <c r="BT2" s="44">
        <v>43374</v>
      </c>
      <c r="BU2" s="44">
        <v>43405</v>
      </c>
      <c r="BV2" s="46">
        <v>43435</v>
      </c>
      <c r="BW2" s="44">
        <v>43466</v>
      </c>
      <c r="BX2" s="44">
        <v>43497</v>
      </c>
      <c r="BY2" s="44">
        <v>43525</v>
      </c>
      <c r="BZ2" s="44">
        <v>43556</v>
      </c>
      <c r="CA2" s="44">
        <v>43586</v>
      </c>
      <c r="CB2" s="44">
        <v>43617</v>
      </c>
      <c r="CC2" s="44">
        <v>43647</v>
      </c>
      <c r="CD2" s="44">
        <v>43678</v>
      </c>
      <c r="CE2" s="44">
        <v>43709</v>
      </c>
      <c r="CF2" s="44">
        <v>43739</v>
      </c>
      <c r="CG2" s="44">
        <v>43770</v>
      </c>
      <c r="CH2" s="44">
        <v>43800</v>
      </c>
    </row>
    <row r="3" spans="1:86" s="35" customFormat="1">
      <c r="A3" s="66" t="s">
        <v>36</v>
      </c>
      <c r="B3" s="57" t="s">
        <v>32</v>
      </c>
      <c r="C3" s="52">
        <v>102</v>
      </c>
      <c r="D3" s="52">
        <v>148</v>
      </c>
      <c r="E3" s="52">
        <v>157</v>
      </c>
      <c r="F3" s="52">
        <v>160</v>
      </c>
      <c r="G3" s="52">
        <v>150</v>
      </c>
      <c r="H3" s="52">
        <v>124</v>
      </c>
      <c r="I3" s="52">
        <v>121</v>
      </c>
      <c r="J3" s="52">
        <v>117</v>
      </c>
      <c r="K3" s="56">
        <v>148</v>
      </c>
      <c r="L3" s="52"/>
      <c r="M3" s="52"/>
      <c r="N3" s="52"/>
      <c r="O3" s="47">
        <v>19</v>
      </c>
      <c r="P3" s="33">
        <v>12</v>
      </c>
      <c r="Q3" s="33">
        <v>13</v>
      </c>
      <c r="R3" s="33">
        <v>9</v>
      </c>
      <c r="S3" s="33">
        <v>17</v>
      </c>
      <c r="T3" s="33">
        <v>22</v>
      </c>
      <c r="U3" s="33">
        <v>15</v>
      </c>
      <c r="V3" s="33">
        <v>17</v>
      </c>
      <c r="W3" s="33">
        <v>11</v>
      </c>
      <c r="X3" s="33">
        <v>3</v>
      </c>
      <c r="Y3" s="33">
        <v>7</v>
      </c>
      <c r="Z3" s="33">
        <v>5</v>
      </c>
      <c r="AA3" s="33">
        <v>10</v>
      </c>
      <c r="AB3" s="33">
        <v>5</v>
      </c>
      <c r="AC3" s="33">
        <v>22</v>
      </c>
      <c r="AD3" s="33">
        <v>5</v>
      </c>
      <c r="AE3" s="33">
        <v>11</v>
      </c>
      <c r="AF3" s="33">
        <v>10</v>
      </c>
      <c r="AG3" s="33">
        <v>20</v>
      </c>
      <c r="AH3" s="33">
        <v>3</v>
      </c>
      <c r="AI3" s="34">
        <v>7</v>
      </c>
      <c r="AJ3" s="34">
        <v>16</v>
      </c>
      <c r="AK3" s="33">
        <v>13</v>
      </c>
      <c r="AL3" s="33">
        <v>2</v>
      </c>
      <c r="AM3" s="33">
        <v>13</v>
      </c>
      <c r="AN3" s="33">
        <v>18</v>
      </c>
      <c r="AO3" s="33">
        <v>6</v>
      </c>
      <c r="AP3" s="33">
        <v>17</v>
      </c>
      <c r="AQ3" s="33">
        <v>1</v>
      </c>
      <c r="AR3" s="33">
        <v>5</v>
      </c>
      <c r="AS3" s="33">
        <v>16</v>
      </c>
      <c r="AT3" s="33">
        <v>7</v>
      </c>
      <c r="AU3" s="33">
        <v>10</v>
      </c>
      <c r="AV3" s="33">
        <v>6</v>
      </c>
      <c r="AW3" s="33">
        <v>1</v>
      </c>
      <c r="AX3" s="33">
        <v>21</v>
      </c>
      <c r="AY3" s="33">
        <v>7</v>
      </c>
      <c r="AZ3" s="33">
        <v>11</v>
      </c>
      <c r="BA3" s="33">
        <v>3</v>
      </c>
      <c r="BB3" s="33">
        <v>6</v>
      </c>
      <c r="BC3" s="33">
        <v>7</v>
      </c>
      <c r="BD3" s="33">
        <v>20</v>
      </c>
      <c r="BE3" s="33">
        <v>23</v>
      </c>
      <c r="BF3" s="33">
        <v>10</v>
      </c>
      <c r="BG3" s="33">
        <v>5</v>
      </c>
      <c r="BH3" s="33">
        <v>11</v>
      </c>
      <c r="BI3" s="33">
        <v>4</v>
      </c>
      <c r="BJ3" s="33">
        <v>10</v>
      </c>
      <c r="BK3" s="33">
        <v>10</v>
      </c>
      <c r="BL3" s="33">
        <v>8</v>
      </c>
      <c r="BM3" s="33">
        <v>18</v>
      </c>
      <c r="BN3" s="33">
        <v>10</v>
      </c>
      <c r="BO3" s="33">
        <v>3</v>
      </c>
      <c r="BP3" s="52">
        <v>16</v>
      </c>
      <c r="BQ3" s="33">
        <v>4</v>
      </c>
      <c r="BR3" s="33">
        <v>11</v>
      </c>
      <c r="BS3" s="33">
        <v>14</v>
      </c>
      <c r="BT3" s="33">
        <v>23</v>
      </c>
      <c r="BU3" s="33">
        <v>14</v>
      </c>
      <c r="BV3" s="33">
        <v>17</v>
      </c>
      <c r="BW3" s="33">
        <f>[1]Investment!BV178</f>
        <v>0</v>
      </c>
      <c r="BX3" s="33">
        <f>[1]Investment!BW178</f>
        <v>4</v>
      </c>
      <c r="BY3" s="33">
        <f>[1]Investment!BX178</f>
        <v>0</v>
      </c>
      <c r="BZ3" s="33">
        <f>[1]Investment!BY178</f>
        <v>1</v>
      </c>
      <c r="CA3" s="33">
        <f>[1]Investment!BZ178</f>
        <v>0</v>
      </c>
      <c r="CB3" s="33">
        <f>[1]Investment!CA178</f>
        <v>5</v>
      </c>
      <c r="CC3" s="33">
        <f>[1]Investment!CB178</f>
        <v>0</v>
      </c>
      <c r="CD3" s="33">
        <f>[1]Investment!CC178</f>
        <v>2</v>
      </c>
      <c r="CE3" s="33">
        <f>[1]Investment!CD178</f>
        <v>1</v>
      </c>
      <c r="CF3" s="33">
        <f>[1]Investment!CE178</f>
        <v>2</v>
      </c>
      <c r="CG3" s="33">
        <f>[1]Investment!CF178</f>
        <v>0</v>
      </c>
      <c r="CH3" s="33">
        <f>[1]Investment!CG178</f>
        <v>2</v>
      </c>
    </row>
    <row r="4" spans="1:86">
      <c r="A4" s="53" t="s">
        <v>21</v>
      </c>
      <c r="B4" s="58" t="s">
        <v>33</v>
      </c>
      <c r="C4" s="33">
        <v>2690.764709</v>
      </c>
      <c r="D4" s="33">
        <v>7012.3578529999995</v>
      </c>
      <c r="E4" s="33">
        <v>2276.7604859999997</v>
      </c>
      <c r="F4" s="33">
        <v>4482.9487720000006</v>
      </c>
      <c r="G4" s="33">
        <v>1754.4060399999998</v>
      </c>
      <c r="H4" s="33">
        <v>3919</v>
      </c>
      <c r="I4" s="33">
        <v>3249.3586000000005</v>
      </c>
      <c r="J4" s="33">
        <v>5216.900357999999</v>
      </c>
      <c r="K4" s="48">
        <v>5804.3112509999992</v>
      </c>
      <c r="L4" s="33"/>
      <c r="M4" s="33"/>
      <c r="N4" s="33"/>
      <c r="O4" s="47">
        <v>83.219174999999993</v>
      </c>
      <c r="P4" s="33">
        <v>155.869213</v>
      </c>
      <c r="Q4" s="33">
        <v>207.18991299999999</v>
      </c>
      <c r="R4" s="33">
        <v>66.748028000000005</v>
      </c>
      <c r="S4" s="33">
        <v>202.192747</v>
      </c>
      <c r="T4" s="33">
        <v>113.505499</v>
      </c>
      <c r="U4" s="33">
        <v>264.09155699999997</v>
      </c>
      <c r="V4" s="33">
        <v>124.51124900000001</v>
      </c>
      <c r="W4" s="33">
        <v>387.16825800000004</v>
      </c>
      <c r="X4" s="33">
        <v>7.6354690000000005</v>
      </c>
      <c r="Y4" s="33">
        <v>111.83498699999998</v>
      </c>
      <c r="Z4" s="33">
        <v>30.439945000000002</v>
      </c>
      <c r="AA4" s="33">
        <v>62.374131000000006</v>
      </c>
      <c r="AB4" s="33">
        <v>15.968718000000001</v>
      </c>
      <c r="AC4" s="33">
        <v>2794.9773810000002</v>
      </c>
      <c r="AD4" s="33">
        <v>18.705162999999999</v>
      </c>
      <c r="AE4" s="33">
        <v>109.34704000000001</v>
      </c>
      <c r="AF4" s="33">
        <v>126.578502</v>
      </c>
      <c r="AG4" s="33">
        <v>211.80249600000002</v>
      </c>
      <c r="AH4" s="33">
        <v>9.4371299999999998</v>
      </c>
      <c r="AI4" s="34">
        <v>58.173892000000002</v>
      </c>
      <c r="AJ4" s="34">
        <v>317.37650199999996</v>
      </c>
      <c r="AK4" s="33">
        <v>185.61832399999997</v>
      </c>
      <c r="AL4" s="33">
        <v>8.6407210000002124</v>
      </c>
      <c r="AM4" s="33">
        <v>133.88122900000002</v>
      </c>
      <c r="AN4" s="33">
        <v>792.29696199999989</v>
      </c>
      <c r="AO4" s="33">
        <v>28.783264000000003</v>
      </c>
      <c r="AP4" s="33">
        <v>783.18193099999996</v>
      </c>
      <c r="AQ4" s="33">
        <v>6.9013289999999996</v>
      </c>
      <c r="AR4" s="33">
        <v>37.404482999999999</v>
      </c>
      <c r="AS4" s="33">
        <v>833.07811700000002</v>
      </c>
      <c r="AT4" s="33">
        <v>23.744415</v>
      </c>
      <c r="AU4" s="33">
        <v>102.695356</v>
      </c>
      <c r="AV4" s="33">
        <v>23.164100000000001</v>
      </c>
      <c r="AW4" s="33">
        <v>40</v>
      </c>
      <c r="AX4" s="33">
        <v>444.22741400000001</v>
      </c>
      <c r="AY4" s="33">
        <v>30.066268999999998</v>
      </c>
      <c r="AZ4" s="33">
        <v>86.703359000000006</v>
      </c>
      <c r="BA4" s="33">
        <v>14.596178</v>
      </c>
      <c r="BB4" s="33">
        <v>29.233288000000002</v>
      </c>
      <c r="BC4" s="33">
        <v>1004.243616</v>
      </c>
      <c r="BD4" s="33">
        <v>926.80932400000006</v>
      </c>
      <c r="BE4" s="33">
        <v>2923.27988</v>
      </c>
      <c r="BF4" s="33">
        <v>58.298901999999998</v>
      </c>
      <c r="BG4" s="33">
        <v>23.841568000000002</v>
      </c>
      <c r="BH4" s="33">
        <v>53.699517</v>
      </c>
      <c r="BI4" s="33">
        <v>17.641615999999999</v>
      </c>
      <c r="BJ4" s="33">
        <v>48.486840999999998</v>
      </c>
      <c r="BK4" s="33">
        <v>73.867001000000002</v>
      </c>
      <c r="BL4" s="33">
        <v>102.83061900000001</v>
      </c>
      <c r="BM4" s="33">
        <v>292.52413300000001</v>
      </c>
      <c r="BN4" s="33">
        <v>130.337333</v>
      </c>
      <c r="BO4" s="33">
        <v>9.6404160000000001</v>
      </c>
      <c r="BP4" s="33">
        <v>2286.209879</v>
      </c>
      <c r="BQ4" s="33">
        <v>16.910602000000001</v>
      </c>
      <c r="BR4" s="33">
        <v>681.97825899999998</v>
      </c>
      <c r="BS4" s="33">
        <v>360.01776299999995</v>
      </c>
      <c r="BT4" s="33">
        <v>660.28014199999996</v>
      </c>
      <c r="BU4" s="33">
        <v>871.12349600000005</v>
      </c>
      <c r="BV4" s="33">
        <v>318.59160800000001</v>
      </c>
      <c r="BW4" s="33">
        <f>[1]Investment!BV66</f>
        <v>0</v>
      </c>
      <c r="BX4" s="33">
        <f>[1]Investment!BW66</f>
        <v>0</v>
      </c>
      <c r="BY4" s="33">
        <f>[1]Investment!BX66</f>
        <v>0</v>
      </c>
      <c r="BZ4" s="33">
        <f>[1]Investment!BY66</f>
        <v>0</v>
      </c>
      <c r="CA4" s="33">
        <f>[1]Investment!BZ66</f>
        <v>0</v>
      </c>
      <c r="CB4" s="33">
        <f>[1]Investment!CA66</f>
        <v>55</v>
      </c>
      <c r="CC4" s="33">
        <f>[1]Investment!CB66</f>
        <v>0</v>
      </c>
      <c r="CD4" s="33">
        <f>[1]Investment!CC66</f>
        <v>0</v>
      </c>
      <c r="CE4" s="33">
        <f>[1]Investment!CD66</f>
        <v>0</v>
      </c>
      <c r="CF4" s="33">
        <f>[1]Investment!CE66</f>
        <v>0</v>
      </c>
      <c r="CG4" s="33">
        <f>[1]Investment!CF66</f>
        <v>0</v>
      </c>
      <c r="CH4" s="33">
        <f>[1]Investment!CG66</f>
        <v>0</v>
      </c>
    </row>
    <row r="5" spans="1:86">
      <c r="A5" s="53" t="s">
        <v>23</v>
      </c>
      <c r="B5" s="58" t="s">
        <v>32</v>
      </c>
      <c r="C5" s="33">
        <v>141743</v>
      </c>
      <c r="D5" s="33">
        <v>255180</v>
      </c>
      <c r="E5" s="33">
        <v>288443</v>
      </c>
      <c r="F5" s="33">
        <v>237709</v>
      </c>
      <c r="G5" s="33">
        <v>178853</v>
      </c>
      <c r="H5" s="33">
        <v>144000</v>
      </c>
      <c r="I5" s="33">
        <v>126656</v>
      </c>
      <c r="J5" s="33">
        <v>137045</v>
      </c>
      <c r="K5" s="48">
        <v>176257</v>
      </c>
      <c r="L5" s="33"/>
      <c r="M5" s="33"/>
      <c r="N5" s="33"/>
      <c r="O5" s="47">
        <v>18185</v>
      </c>
      <c r="P5" s="33">
        <v>15017</v>
      </c>
      <c r="Q5" s="33">
        <v>15419</v>
      </c>
      <c r="R5" s="33">
        <v>7965</v>
      </c>
      <c r="S5" s="33">
        <v>19812</v>
      </c>
      <c r="T5" s="33">
        <v>30378</v>
      </c>
      <c r="U5" s="33">
        <v>20705</v>
      </c>
      <c r="V5" s="33">
        <v>19062</v>
      </c>
      <c r="W5" s="33">
        <v>16246</v>
      </c>
      <c r="X5" s="33">
        <v>2841</v>
      </c>
      <c r="Y5" s="33">
        <v>3417</v>
      </c>
      <c r="Z5" s="33">
        <v>9806</v>
      </c>
      <c r="AA5" s="33">
        <v>9711</v>
      </c>
      <c r="AB5" s="33">
        <v>8343</v>
      </c>
      <c r="AC5" s="33">
        <v>27508</v>
      </c>
      <c r="AD5" s="33">
        <v>6175</v>
      </c>
      <c r="AE5" s="33">
        <v>13329</v>
      </c>
      <c r="AF5" s="33">
        <v>17373</v>
      </c>
      <c r="AG5" s="33">
        <v>25702</v>
      </c>
      <c r="AH5" s="33">
        <v>2618</v>
      </c>
      <c r="AI5" s="34">
        <v>4172</v>
      </c>
      <c r="AJ5" s="34">
        <v>21171</v>
      </c>
      <c r="AK5" s="33">
        <v>5238</v>
      </c>
      <c r="AL5" s="33">
        <v>2660</v>
      </c>
      <c r="AM5" s="33">
        <v>9829</v>
      </c>
      <c r="AN5" s="33">
        <v>19788</v>
      </c>
      <c r="AO5" s="33">
        <v>13728</v>
      </c>
      <c r="AP5" s="33">
        <v>13913</v>
      </c>
      <c r="AQ5" s="33">
        <v>2971</v>
      </c>
      <c r="AR5" s="33">
        <v>7158</v>
      </c>
      <c r="AS5" s="33">
        <v>13539</v>
      </c>
      <c r="AT5" s="33">
        <v>5066</v>
      </c>
      <c r="AU5" s="33">
        <v>13972</v>
      </c>
      <c r="AV5" s="33">
        <v>3780</v>
      </c>
      <c r="AW5" s="33">
        <v>1385</v>
      </c>
      <c r="AX5" s="33">
        <v>21527</v>
      </c>
      <c r="AY5" s="33">
        <v>3678</v>
      </c>
      <c r="AZ5" s="33">
        <v>23691</v>
      </c>
      <c r="BA5" s="33">
        <v>6456</v>
      </c>
      <c r="BB5" s="33">
        <v>8537</v>
      </c>
      <c r="BC5" s="33">
        <v>6818</v>
      </c>
      <c r="BD5" s="33">
        <v>20271</v>
      </c>
      <c r="BE5" s="33">
        <v>29298</v>
      </c>
      <c r="BF5" s="33">
        <v>12260</v>
      </c>
      <c r="BG5" s="33">
        <v>4816</v>
      </c>
      <c r="BH5" s="33">
        <v>6280</v>
      </c>
      <c r="BI5" s="33">
        <v>6601</v>
      </c>
      <c r="BJ5" s="33">
        <v>8339</v>
      </c>
      <c r="BK5" s="33">
        <v>7077</v>
      </c>
      <c r="BL5" s="33">
        <v>6197</v>
      </c>
      <c r="BM5" s="33">
        <v>24755</v>
      </c>
      <c r="BN5" s="33">
        <v>12381</v>
      </c>
      <c r="BO5" s="33">
        <v>3889</v>
      </c>
      <c r="BP5" s="33">
        <v>21209</v>
      </c>
      <c r="BQ5" s="33">
        <v>4467</v>
      </c>
      <c r="BR5" s="33">
        <v>31741</v>
      </c>
      <c r="BS5" s="33">
        <v>18601</v>
      </c>
      <c r="BT5" s="33">
        <v>12874</v>
      </c>
      <c r="BU5" s="33">
        <v>21633</v>
      </c>
      <c r="BV5" s="33">
        <v>11433</v>
      </c>
      <c r="BW5" s="33">
        <f>[1]Investment!BV242</f>
        <v>0</v>
      </c>
      <c r="BX5" s="33">
        <f>[1]Investment!BW242</f>
        <v>0</v>
      </c>
      <c r="BY5" s="33">
        <f>[1]Investment!BX242</f>
        <v>0</v>
      </c>
      <c r="BZ5" s="33">
        <f>[1]Investment!BY242</f>
        <v>0</v>
      </c>
      <c r="CA5" s="33">
        <f>[1]Investment!BZ242</f>
        <v>0</v>
      </c>
      <c r="CB5" s="33">
        <f>[1]Investment!CA242</f>
        <v>0</v>
      </c>
      <c r="CC5" s="33">
        <f>[1]Investment!CB242</f>
        <v>0</v>
      </c>
      <c r="CD5" s="33">
        <f>[1]Investment!CC242</f>
        <v>0</v>
      </c>
      <c r="CE5" s="33">
        <f>[1]Investment!CD242</f>
        <v>0</v>
      </c>
      <c r="CF5" s="33">
        <f>[1]Investment!CE242</f>
        <v>0</v>
      </c>
      <c r="CG5" s="33">
        <f>[1]Investment!CF242</f>
        <v>0</v>
      </c>
      <c r="CH5" s="33">
        <f>[1]Investment!CG242</f>
        <v>0</v>
      </c>
    </row>
    <row r="6" spans="1:86">
      <c r="A6" s="53" t="s">
        <v>37</v>
      </c>
      <c r="B6" s="40"/>
      <c r="C6" s="33"/>
      <c r="D6" s="33"/>
      <c r="E6" s="33"/>
      <c r="F6" s="33"/>
      <c r="G6" s="33"/>
      <c r="H6" s="33"/>
      <c r="I6" s="33"/>
      <c r="J6" s="33"/>
      <c r="K6" s="48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</row>
    <row r="7" spans="1:86">
      <c r="A7" s="54" t="s">
        <v>24</v>
      </c>
      <c r="B7" s="58" t="s">
        <v>33</v>
      </c>
      <c r="C7" s="33">
        <v>524.35851500000001</v>
      </c>
      <c r="D7" s="33">
        <v>724.949026</v>
      </c>
      <c r="E7" s="33">
        <v>532.52625499999999</v>
      </c>
      <c r="F7" s="33">
        <v>997.90668700000003</v>
      </c>
      <c r="G7" s="33">
        <v>278.38318599999997</v>
      </c>
      <c r="H7" s="33">
        <v>461</v>
      </c>
      <c r="I7" s="33">
        <v>386.34416999999996</v>
      </c>
      <c r="J7" s="33">
        <v>274.51282100000003</v>
      </c>
      <c r="K7" s="48">
        <v>444.17627500000003</v>
      </c>
      <c r="L7" s="33"/>
      <c r="M7" s="33"/>
      <c r="N7" s="33"/>
      <c r="O7" s="47">
        <v>0</v>
      </c>
      <c r="P7" s="33">
        <v>23</v>
      </c>
      <c r="Q7" s="33">
        <v>0</v>
      </c>
      <c r="R7" s="33">
        <v>24.840824999999999</v>
      </c>
      <c r="S7" s="33">
        <v>12.521974999999999</v>
      </c>
      <c r="T7" s="33">
        <v>0</v>
      </c>
      <c r="U7" s="33">
        <v>182.72913</v>
      </c>
      <c r="V7" s="33">
        <v>0</v>
      </c>
      <c r="W7" s="33">
        <v>0</v>
      </c>
      <c r="X7" s="33">
        <v>0</v>
      </c>
      <c r="Y7" s="33">
        <v>35.291255999999997</v>
      </c>
      <c r="Z7" s="33">
        <v>0</v>
      </c>
      <c r="AA7" s="33">
        <v>0</v>
      </c>
      <c r="AB7" s="33">
        <v>0</v>
      </c>
      <c r="AC7" s="33">
        <v>270.84453100000002</v>
      </c>
      <c r="AD7" s="33">
        <v>0</v>
      </c>
      <c r="AE7" s="33">
        <v>74.464627000000007</v>
      </c>
      <c r="AF7" s="33">
        <v>0</v>
      </c>
      <c r="AG7" s="33">
        <v>76.788524999999993</v>
      </c>
      <c r="AH7" s="33">
        <v>0</v>
      </c>
      <c r="AI7" s="34">
        <v>11.685661</v>
      </c>
      <c r="AJ7" s="34">
        <v>0</v>
      </c>
      <c r="AK7" s="33">
        <v>27.169584</v>
      </c>
      <c r="AL7" s="33">
        <v>4.7072000000014214E-2</v>
      </c>
      <c r="AM7" s="33">
        <v>0</v>
      </c>
      <c r="AN7" s="33">
        <v>38.277585999999999</v>
      </c>
      <c r="AO7" s="33">
        <v>0</v>
      </c>
      <c r="AP7" s="33">
        <v>11.179055</v>
      </c>
      <c r="AQ7" s="33">
        <v>0</v>
      </c>
      <c r="AR7" s="33">
        <v>0</v>
      </c>
      <c r="AS7" s="33">
        <v>55</v>
      </c>
      <c r="AT7" s="33">
        <v>0</v>
      </c>
      <c r="AU7" s="33">
        <v>35.29</v>
      </c>
      <c r="AV7" s="33">
        <v>0</v>
      </c>
      <c r="AW7" s="33">
        <v>0</v>
      </c>
      <c r="AX7" s="33">
        <v>246.59752900000001</v>
      </c>
      <c r="AY7" s="33">
        <v>8</v>
      </c>
      <c r="AZ7" s="33">
        <v>0</v>
      </c>
      <c r="BA7" s="33">
        <v>0</v>
      </c>
      <c r="BB7" s="33">
        <v>0</v>
      </c>
      <c r="BC7" s="33">
        <v>0</v>
      </c>
      <c r="BD7" s="33">
        <v>60.961320999999998</v>
      </c>
      <c r="BE7" s="33">
        <v>205.5515</v>
      </c>
      <c r="BF7" s="33">
        <v>0</v>
      </c>
      <c r="BG7" s="33">
        <v>0</v>
      </c>
      <c r="BH7" s="33">
        <v>0</v>
      </c>
      <c r="BI7" s="33">
        <v>0</v>
      </c>
      <c r="BJ7" s="33">
        <v>0</v>
      </c>
      <c r="BK7" s="33">
        <v>0</v>
      </c>
      <c r="BL7" s="33">
        <v>43.306930000000001</v>
      </c>
      <c r="BM7" s="33">
        <v>166.91911000000002</v>
      </c>
      <c r="BN7" s="33">
        <v>0</v>
      </c>
      <c r="BO7" s="33">
        <v>0</v>
      </c>
      <c r="BP7" s="33">
        <v>122.455735</v>
      </c>
      <c r="BQ7" s="33">
        <v>0</v>
      </c>
      <c r="BR7" s="33">
        <v>32.021569999999997</v>
      </c>
      <c r="BS7" s="33">
        <v>0</v>
      </c>
      <c r="BT7" s="33">
        <v>79.472930000000005</v>
      </c>
      <c r="BU7" s="33">
        <v>0</v>
      </c>
      <c r="BV7" s="33">
        <v>0</v>
      </c>
      <c r="BW7" s="33">
        <f>[1]Investment!BV5</f>
        <v>0</v>
      </c>
      <c r="BX7" s="33">
        <f>[1]Investment!BW5</f>
        <v>0</v>
      </c>
      <c r="BY7" s="33">
        <f>[1]Investment!BX5</f>
        <v>0</v>
      </c>
      <c r="BZ7" s="33">
        <f>[1]Investment!BY5</f>
        <v>2.7325499999999998</v>
      </c>
      <c r="CA7" s="33">
        <f>[1]Investment!BZ5</f>
        <v>0</v>
      </c>
      <c r="CB7" s="33">
        <f>[1]Investment!CA5</f>
        <v>28.471242</v>
      </c>
      <c r="CC7" s="33">
        <f>[1]Investment!CB5</f>
        <v>10</v>
      </c>
      <c r="CD7" s="33">
        <f>[1]Investment!CC5</f>
        <v>0</v>
      </c>
      <c r="CE7" s="33">
        <f>[1]Investment!CD5</f>
        <v>0</v>
      </c>
      <c r="CF7" s="33">
        <f>[1]Investment!CE5</f>
        <v>0</v>
      </c>
      <c r="CG7" s="33">
        <f>[1]Investment!CF5</f>
        <v>0</v>
      </c>
      <c r="CH7" s="33">
        <f>[1]Investment!CG5</f>
        <v>0</v>
      </c>
    </row>
    <row r="8" spans="1:86">
      <c r="A8" s="54" t="s">
        <v>25</v>
      </c>
      <c r="B8" s="58" t="s">
        <v>33</v>
      </c>
      <c r="C8" s="33">
        <v>975.48646900000006</v>
      </c>
      <c r="D8" s="33">
        <v>2869.3830419999999</v>
      </c>
      <c r="E8" s="33">
        <v>826.90555499999982</v>
      </c>
      <c r="F8" s="33">
        <v>3349.5636290000002</v>
      </c>
      <c r="G8" s="33">
        <v>825.03657399999986</v>
      </c>
      <c r="H8" s="33">
        <v>630</v>
      </c>
      <c r="I8" s="33">
        <v>1020.551818</v>
      </c>
      <c r="J8" s="33">
        <v>726.3148930000001</v>
      </c>
      <c r="K8" s="48">
        <v>981.46386599999994</v>
      </c>
      <c r="L8" s="33"/>
      <c r="M8" s="33"/>
      <c r="N8" s="33"/>
      <c r="O8" s="47">
        <v>83.219174999999993</v>
      </c>
      <c r="P8" s="33">
        <v>49.103047000000004</v>
      </c>
      <c r="Q8" s="33">
        <v>71.874112999999994</v>
      </c>
      <c r="R8" s="33">
        <v>22.723803000000004</v>
      </c>
      <c r="S8" s="33">
        <v>94.482621999999992</v>
      </c>
      <c r="T8" s="33">
        <v>113.505499</v>
      </c>
      <c r="U8" s="33">
        <v>43.736970999999997</v>
      </c>
      <c r="V8" s="33">
        <v>124.51124900000001</v>
      </c>
      <c r="W8" s="33">
        <v>107.26095000000001</v>
      </c>
      <c r="X8" s="33">
        <v>7.6354690000000005</v>
      </c>
      <c r="Y8" s="33">
        <v>76.543730999999994</v>
      </c>
      <c r="Z8" s="33">
        <v>30.439945000000002</v>
      </c>
      <c r="AA8" s="33">
        <v>26.175096</v>
      </c>
      <c r="AB8" s="33">
        <v>15.968718000000001</v>
      </c>
      <c r="AC8" s="33">
        <v>55.717198000000003</v>
      </c>
      <c r="AD8" s="33">
        <v>18.705162999999999</v>
      </c>
      <c r="AE8" s="33">
        <v>32.384878</v>
      </c>
      <c r="AF8" s="33">
        <v>43.431815999999998</v>
      </c>
      <c r="AG8" s="33">
        <v>65.313971000000009</v>
      </c>
      <c r="AH8" s="33">
        <v>9.4371299999999998</v>
      </c>
      <c r="AI8" s="34">
        <v>17.161231000000001</v>
      </c>
      <c r="AJ8" s="34">
        <v>178.96650199999999</v>
      </c>
      <c r="AK8" s="33">
        <v>158.44873999999999</v>
      </c>
      <c r="AL8" s="33">
        <v>8.2895570000000589</v>
      </c>
      <c r="AM8" s="33">
        <v>64.467354</v>
      </c>
      <c r="AN8" s="33">
        <v>41.065606000000002</v>
      </c>
      <c r="AO8" s="33">
        <v>28.783264000000003</v>
      </c>
      <c r="AP8" s="33">
        <v>541.28602599999999</v>
      </c>
      <c r="AQ8" s="33">
        <v>6.9013289999999996</v>
      </c>
      <c r="AR8" s="33">
        <v>37.404482999999999</v>
      </c>
      <c r="AS8" s="33">
        <v>96</v>
      </c>
      <c r="AT8" s="33">
        <v>23.744415</v>
      </c>
      <c r="AU8" s="33">
        <v>67.405355999999998</v>
      </c>
      <c r="AV8" s="33">
        <v>23.164100000000001</v>
      </c>
      <c r="AW8" s="33">
        <v>0</v>
      </c>
      <c r="AX8" s="33">
        <v>90.329885000000004</v>
      </c>
      <c r="AY8" s="33">
        <v>14.266268999999999</v>
      </c>
      <c r="AZ8" s="33">
        <v>86.703359000000006</v>
      </c>
      <c r="BA8" s="33">
        <v>14.596178</v>
      </c>
      <c r="BB8" s="33">
        <v>29.233288000000002</v>
      </c>
      <c r="BC8" s="33">
        <v>28.223616</v>
      </c>
      <c r="BD8" s="33">
        <v>152.39535900000001</v>
      </c>
      <c r="BE8" s="33">
        <v>198.92838</v>
      </c>
      <c r="BF8" s="33">
        <v>58.298901999999998</v>
      </c>
      <c r="BG8" s="33">
        <v>23.841568000000002</v>
      </c>
      <c r="BH8" s="33">
        <v>53.699517</v>
      </c>
      <c r="BI8" s="33">
        <v>17.641615999999999</v>
      </c>
      <c r="BJ8" s="33">
        <v>48.486840999999998</v>
      </c>
      <c r="BK8" s="33">
        <v>44.377912999999999</v>
      </c>
      <c r="BL8" s="33">
        <v>59.523689000000005</v>
      </c>
      <c r="BM8" s="33">
        <v>50.405023</v>
      </c>
      <c r="BN8" s="33">
        <v>31.337332999999997</v>
      </c>
      <c r="BO8" s="33">
        <v>9.6404160000000001</v>
      </c>
      <c r="BP8" s="33">
        <v>87.227842999999993</v>
      </c>
      <c r="BQ8" s="33">
        <v>16.910602000000001</v>
      </c>
      <c r="BR8" s="33">
        <v>31.283916999999995</v>
      </c>
      <c r="BS8" s="33">
        <v>360.01776299999995</v>
      </c>
      <c r="BT8" s="33">
        <v>149.00674899999999</v>
      </c>
      <c r="BU8" s="33">
        <v>54.331009999999999</v>
      </c>
      <c r="BV8" s="33">
        <v>87.401607999999996</v>
      </c>
      <c r="BW8" s="33">
        <f>[1]Investment!BV14</f>
        <v>69.777039000000002</v>
      </c>
      <c r="BX8" s="33">
        <f>[1]Investment!BW14</f>
        <v>163.32278299999999</v>
      </c>
      <c r="BY8" s="33">
        <f>[1]Investment!BX14</f>
        <v>76.963830000000016</v>
      </c>
      <c r="BZ8" s="33">
        <f>[1]Investment!BY14</f>
        <v>45.741244999999999</v>
      </c>
      <c r="CA8" s="33">
        <f>[1]Investment!BZ14</f>
        <v>38.927621000000002</v>
      </c>
      <c r="CB8" s="33">
        <f>[1]Investment!CA14</f>
        <v>52.808267999999998</v>
      </c>
      <c r="CC8" s="33">
        <f>[1]Investment!CB14</f>
        <v>96.222229999999996</v>
      </c>
      <c r="CD8" s="33">
        <f>[1]Investment!CC14</f>
        <v>127.02941899999999</v>
      </c>
      <c r="CE8" s="33">
        <f>[1]Investment!CD14</f>
        <v>48.323747999999988</v>
      </c>
      <c r="CF8" s="33">
        <f>[1]Investment!CE14</f>
        <v>65.390370000000004</v>
      </c>
      <c r="CG8" s="33">
        <f>[1]Investment!CF14</f>
        <v>49.393114999999995</v>
      </c>
      <c r="CH8" s="33">
        <f>[1]Investment!CG14</f>
        <v>211.49131700000001</v>
      </c>
    </row>
    <row r="9" spans="1:86">
      <c r="A9" s="54" t="s">
        <v>26</v>
      </c>
      <c r="B9" s="58" t="s">
        <v>33</v>
      </c>
      <c r="C9" s="33">
        <v>1059.0889999999999</v>
      </c>
      <c r="D9" s="33">
        <v>658.04668400000003</v>
      </c>
      <c r="E9" s="33">
        <v>225.82370599999999</v>
      </c>
      <c r="F9" s="33">
        <v>29.476407999999999</v>
      </c>
      <c r="G9" s="33">
        <v>204.11580900000001</v>
      </c>
      <c r="H9" s="33">
        <v>2729.0658079999998</v>
      </c>
      <c r="I9" s="33">
        <v>443.96000000000004</v>
      </c>
      <c r="J9" s="33">
        <v>1049.5112220000001</v>
      </c>
      <c r="K9" s="48">
        <v>2869.8572650000001</v>
      </c>
      <c r="L9" s="33"/>
      <c r="M9" s="33"/>
      <c r="N9" s="33"/>
      <c r="O9" s="47">
        <v>0</v>
      </c>
      <c r="P9" s="33">
        <v>5.7328450000000002</v>
      </c>
      <c r="Q9" s="33">
        <v>50.046799999999998</v>
      </c>
      <c r="R9" s="33">
        <v>19.183399999999999</v>
      </c>
      <c r="S9" s="33">
        <v>79.760000000000005</v>
      </c>
      <c r="T9" s="33">
        <v>0</v>
      </c>
      <c r="U9" s="33">
        <v>25.625456</v>
      </c>
      <c r="V9" s="33">
        <v>0</v>
      </c>
      <c r="W9" s="33">
        <v>23.767308</v>
      </c>
      <c r="X9" s="33">
        <v>0</v>
      </c>
      <c r="Y9" s="33">
        <v>0</v>
      </c>
      <c r="Z9" s="33">
        <v>0</v>
      </c>
      <c r="AA9" s="33">
        <v>2.7490350000000001</v>
      </c>
      <c r="AB9" s="33">
        <v>0</v>
      </c>
      <c r="AC9" s="33">
        <v>2441.2355520000001</v>
      </c>
      <c r="AD9" s="33">
        <v>0</v>
      </c>
      <c r="AE9" s="33">
        <v>2.4975350000000001</v>
      </c>
      <c r="AF9" s="33">
        <v>83.146686000000003</v>
      </c>
      <c r="AG9" s="33">
        <v>69.7</v>
      </c>
      <c r="AH9" s="33">
        <v>0</v>
      </c>
      <c r="AI9" s="34">
        <v>29.327000000000002</v>
      </c>
      <c r="AJ9" s="34">
        <v>100.41</v>
      </c>
      <c r="AK9" s="33">
        <v>0</v>
      </c>
      <c r="AL9" s="33">
        <v>0</v>
      </c>
      <c r="AM9" s="33">
        <v>0</v>
      </c>
      <c r="AN9" s="33">
        <v>140</v>
      </c>
      <c r="AO9" s="33">
        <v>0</v>
      </c>
      <c r="AP9" s="33">
        <v>210.96</v>
      </c>
      <c r="AQ9" s="33">
        <v>0</v>
      </c>
      <c r="AR9" s="33">
        <v>0</v>
      </c>
      <c r="AS9" s="33">
        <v>2</v>
      </c>
      <c r="AT9" s="33">
        <v>0</v>
      </c>
      <c r="AU9" s="33">
        <v>0</v>
      </c>
      <c r="AV9" s="33">
        <v>0</v>
      </c>
      <c r="AW9" s="33">
        <v>0</v>
      </c>
      <c r="AX9" s="33">
        <v>91</v>
      </c>
      <c r="AY9" s="33">
        <v>4.2</v>
      </c>
      <c r="AZ9" s="33">
        <v>0</v>
      </c>
      <c r="BA9" s="33">
        <v>0</v>
      </c>
      <c r="BB9" s="33">
        <v>0</v>
      </c>
      <c r="BC9" s="33">
        <v>976.02</v>
      </c>
      <c r="BD9" s="33">
        <v>69.291222000000005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29.489087999999999</v>
      </c>
      <c r="BL9" s="33">
        <v>0</v>
      </c>
      <c r="BM9" s="33">
        <v>0</v>
      </c>
      <c r="BN9" s="33">
        <v>99</v>
      </c>
      <c r="BO9" s="33">
        <v>0</v>
      </c>
      <c r="BP9" s="33">
        <v>1950.60294</v>
      </c>
      <c r="BQ9" s="33">
        <v>0</v>
      </c>
      <c r="BR9" s="33">
        <v>550.37523699999997</v>
      </c>
      <c r="BS9" s="33">
        <v>0</v>
      </c>
      <c r="BT9" s="33">
        <v>9.1999999999999993</v>
      </c>
      <c r="BU9" s="33">
        <v>0</v>
      </c>
      <c r="BV9" s="33">
        <v>231.19</v>
      </c>
      <c r="BW9" s="33">
        <f>[1]Investment!BV52</f>
        <v>0</v>
      </c>
      <c r="BX9" s="33">
        <f>[1]Investment!BW52</f>
        <v>3.4838</v>
      </c>
      <c r="BY9" s="33">
        <f>[1]Investment!BX52</f>
        <v>0</v>
      </c>
      <c r="BZ9" s="33">
        <f>[1]Investment!BY52</f>
        <v>2.8900600000000001</v>
      </c>
      <c r="CA9" s="33">
        <f>[1]Investment!BZ52</f>
        <v>0</v>
      </c>
      <c r="CB9" s="33">
        <f>[1]Investment!CA52</f>
        <v>0</v>
      </c>
      <c r="CC9" s="33">
        <f>[1]Investment!CB52</f>
        <v>0</v>
      </c>
      <c r="CD9" s="33">
        <f>[1]Investment!CC52</f>
        <v>0</v>
      </c>
      <c r="CE9" s="33">
        <f>[1]Investment!CD52</f>
        <v>0</v>
      </c>
      <c r="CF9" s="33">
        <f>[1]Investment!CE52</f>
        <v>0</v>
      </c>
      <c r="CG9" s="33">
        <f>[1]Investment!CF52</f>
        <v>0</v>
      </c>
      <c r="CH9" s="33">
        <f>[1]Investment!CF246</f>
        <v>0</v>
      </c>
    </row>
    <row r="10" spans="1:86">
      <c r="A10" s="54" t="s">
        <v>27</v>
      </c>
      <c r="B10" s="58" t="s">
        <v>33</v>
      </c>
      <c r="C10" s="33">
        <v>131.830725</v>
      </c>
      <c r="D10" s="33">
        <v>2759.9791009999999</v>
      </c>
      <c r="E10" s="33">
        <v>691.50497000000007</v>
      </c>
      <c r="F10" s="33">
        <v>106.002048</v>
      </c>
      <c r="G10" s="33">
        <v>446.85047099999997</v>
      </c>
      <c r="H10" s="33">
        <v>98.63</v>
      </c>
      <c r="I10" s="33">
        <v>1398.424495</v>
      </c>
      <c r="J10" s="33">
        <v>3166.5614220000002</v>
      </c>
      <c r="K10" s="48">
        <v>1508.8138450000001</v>
      </c>
      <c r="L10" s="33"/>
      <c r="M10" s="33"/>
      <c r="N10" s="33"/>
      <c r="O10" s="47">
        <v>0</v>
      </c>
      <c r="P10" s="33">
        <v>78.033321000000001</v>
      </c>
      <c r="Q10" s="33">
        <v>85.269000000000005</v>
      </c>
      <c r="R10" s="33">
        <v>0</v>
      </c>
      <c r="S10" s="33">
        <v>15.42815</v>
      </c>
      <c r="T10" s="33">
        <v>0</v>
      </c>
      <c r="U10" s="33">
        <v>12</v>
      </c>
      <c r="V10" s="33">
        <v>0</v>
      </c>
      <c r="W10" s="33">
        <v>256.12</v>
      </c>
      <c r="X10" s="33">
        <v>0</v>
      </c>
      <c r="Y10" s="33">
        <v>0</v>
      </c>
      <c r="Z10" s="33">
        <v>0</v>
      </c>
      <c r="AA10" s="33">
        <v>33.450000000000003</v>
      </c>
      <c r="AB10" s="33">
        <v>0</v>
      </c>
      <c r="AC10" s="33">
        <v>27.18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4">
        <v>0</v>
      </c>
      <c r="AJ10" s="34">
        <v>38</v>
      </c>
      <c r="AK10" s="33">
        <v>0</v>
      </c>
      <c r="AL10" s="33">
        <v>0</v>
      </c>
      <c r="AM10" s="33">
        <v>69.413875000000004</v>
      </c>
      <c r="AN10" s="33">
        <v>572.95376999999996</v>
      </c>
      <c r="AO10" s="33">
        <v>0</v>
      </c>
      <c r="AP10" s="33">
        <v>19.75685</v>
      </c>
      <c r="AQ10" s="33">
        <v>0</v>
      </c>
      <c r="AR10" s="33">
        <v>0</v>
      </c>
      <c r="AS10" s="33">
        <v>680</v>
      </c>
      <c r="AT10" s="33">
        <v>0</v>
      </c>
      <c r="AU10" s="33">
        <v>0</v>
      </c>
      <c r="AV10" s="33">
        <v>0</v>
      </c>
      <c r="AW10" s="33">
        <v>40</v>
      </c>
      <c r="AX10" s="33">
        <v>16.3</v>
      </c>
      <c r="AY10" s="33">
        <v>3.6</v>
      </c>
      <c r="AZ10" s="33">
        <v>0</v>
      </c>
      <c r="BA10" s="33">
        <v>0</v>
      </c>
      <c r="BB10" s="33">
        <v>0</v>
      </c>
      <c r="BC10" s="33">
        <v>0</v>
      </c>
      <c r="BD10" s="33">
        <v>644.16142200000002</v>
      </c>
      <c r="BE10" s="33">
        <v>2518.8000000000002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75.2</v>
      </c>
      <c r="BN10" s="33">
        <v>0</v>
      </c>
      <c r="BO10" s="33">
        <v>0</v>
      </c>
      <c r="BP10" s="33">
        <v>125.923361</v>
      </c>
      <c r="BQ10" s="33">
        <v>0</v>
      </c>
      <c r="BR10" s="33">
        <v>68.297534999999996</v>
      </c>
      <c r="BS10" s="33">
        <v>0</v>
      </c>
      <c r="BT10" s="33">
        <v>422.60046299999999</v>
      </c>
      <c r="BU10" s="33">
        <v>816.79248600000005</v>
      </c>
      <c r="BV10" s="33">
        <v>0</v>
      </c>
      <c r="BW10" s="33">
        <f>SUM([1]Investment!BV62)</f>
        <v>0</v>
      </c>
      <c r="BX10" s="33">
        <f>SUM([1]Investment!BW62)</f>
        <v>0</v>
      </c>
      <c r="BY10" s="33">
        <f>SUM([1]Investment!BX62)</f>
        <v>0</v>
      </c>
      <c r="BZ10" s="33">
        <f>SUM([1]Investment!BY62)</f>
        <v>0</v>
      </c>
      <c r="CA10" s="33">
        <f>SUM([1]Investment!BZ62)</f>
        <v>0</v>
      </c>
      <c r="CB10" s="33">
        <f>SUM([1]Investment!CA62)</f>
        <v>0</v>
      </c>
      <c r="CC10" s="33">
        <f>SUM([1]Investment!CB62)</f>
        <v>0</v>
      </c>
      <c r="CD10" s="33">
        <f>SUM([1]Investment!CC62)</f>
        <v>0</v>
      </c>
      <c r="CE10" s="33">
        <f>SUM([1]Investment!CD62)</f>
        <v>0</v>
      </c>
      <c r="CF10" s="33">
        <f>SUM([1]Investment!CE62)</f>
        <v>0</v>
      </c>
      <c r="CG10" s="33">
        <f>SUM([1]Investment!CF62)</f>
        <v>0</v>
      </c>
      <c r="CH10" s="33">
        <f>SUM([1]Investment!CG62)</f>
        <v>0</v>
      </c>
    </row>
    <row r="11" spans="1:86">
      <c r="A11" s="53" t="s">
        <v>21</v>
      </c>
      <c r="B11" s="58" t="s">
        <v>33</v>
      </c>
      <c r="C11" s="33">
        <v>2690.764709</v>
      </c>
      <c r="D11" s="33">
        <v>7012.3578529999995</v>
      </c>
      <c r="E11" s="33">
        <v>2276.7604859999997</v>
      </c>
      <c r="F11" s="33">
        <v>4482.9487720000006</v>
      </c>
      <c r="G11" s="33">
        <v>1754.3860399999996</v>
      </c>
      <c r="H11" s="33">
        <v>3918.6958079999995</v>
      </c>
      <c r="I11" s="33">
        <v>3249.2804830000005</v>
      </c>
      <c r="J11" s="33">
        <v>5216.900357999999</v>
      </c>
      <c r="K11" s="48">
        <v>5804.3112509999992</v>
      </c>
      <c r="L11" s="33"/>
      <c r="M11" s="33"/>
      <c r="N11" s="33"/>
      <c r="O11" s="47">
        <v>83.219174999999993</v>
      </c>
      <c r="P11" s="33">
        <v>155.869213</v>
      </c>
      <c r="Q11" s="33">
        <v>207.18991299999999</v>
      </c>
      <c r="R11" s="33">
        <v>66.748028000000005</v>
      </c>
      <c r="S11" s="33">
        <v>202.19274699999997</v>
      </c>
      <c r="T11" s="33">
        <v>113.505499</v>
      </c>
      <c r="U11" s="33">
        <v>264.09155699999997</v>
      </c>
      <c r="V11" s="33">
        <v>124.51124900000001</v>
      </c>
      <c r="W11" s="33">
        <v>387.148258</v>
      </c>
      <c r="X11" s="33">
        <v>7.6354690000000005</v>
      </c>
      <c r="Y11" s="33">
        <v>111.83498699999998</v>
      </c>
      <c r="Z11" s="33">
        <v>30.439945000000002</v>
      </c>
      <c r="AA11" s="33">
        <v>62.374131000000006</v>
      </c>
      <c r="AB11" s="33">
        <v>15.968718000000001</v>
      </c>
      <c r="AC11" s="33">
        <v>2794.9772809999999</v>
      </c>
      <c r="AD11" s="33">
        <v>18.705162999999999</v>
      </c>
      <c r="AE11" s="33">
        <v>109.34704000000001</v>
      </c>
      <c r="AF11" s="33">
        <v>126.578502</v>
      </c>
      <c r="AG11" s="33">
        <v>211.80249600000002</v>
      </c>
      <c r="AH11" s="33">
        <v>9.4371299999999998</v>
      </c>
      <c r="AI11" s="33">
        <v>58.173892000000002</v>
      </c>
      <c r="AJ11" s="33">
        <v>317.37650199999996</v>
      </c>
      <c r="AK11" s="33">
        <v>185.61832399999997</v>
      </c>
      <c r="AL11" s="33">
        <v>8.3366290000000731</v>
      </c>
      <c r="AM11" s="33">
        <v>133.88122900000002</v>
      </c>
      <c r="AN11" s="33">
        <v>792.29696199999989</v>
      </c>
      <c r="AO11" s="33">
        <v>28.783264000000003</v>
      </c>
      <c r="AP11" s="33">
        <v>783.18193099999996</v>
      </c>
      <c r="AQ11" s="33">
        <v>6.9013289999999996</v>
      </c>
      <c r="AR11" s="33">
        <v>37.404482999999999</v>
      </c>
      <c r="AS11" s="33">
        <v>833</v>
      </c>
      <c r="AT11" s="33">
        <v>23.744415</v>
      </c>
      <c r="AU11" s="33">
        <v>102.695356</v>
      </c>
      <c r="AV11" s="33">
        <v>23.164100000000001</v>
      </c>
      <c r="AW11" s="33">
        <v>40</v>
      </c>
      <c r="AX11" s="33">
        <v>444.22741400000001</v>
      </c>
      <c r="AY11" s="33">
        <v>30.066269000000002</v>
      </c>
      <c r="AZ11" s="33">
        <v>86.703359000000006</v>
      </c>
      <c r="BA11" s="33">
        <v>14.596178</v>
      </c>
      <c r="BB11" s="33">
        <v>29.233288000000002</v>
      </c>
      <c r="BC11" s="33">
        <v>1004.243616</v>
      </c>
      <c r="BD11" s="33">
        <v>926.80932400000006</v>
      </c>
      <c r="BE11" s="33">
        <v>2923.27988</v>
      </c>
      <c r="BF11" s="33">
        <v>58.298901999999998</v>
      </c>
      <c r="BG11" s="33">
        <v>23.841568000000002</v>
      </c>
      <c r="BH11" s="33">
        <v>53.699517</v>
      </c>
      <c r="BI11" s="33">
        <v>17.641615999999999</v>
      </c>
      <c r="BJ11" s="33">
        <v>48.486840999999998</v>
      </c>
      <c r="BK11" s="33">
        <v>73.867001000000002</v>
      </c>
      <c r="BL11" s="33">
        <v>102.83061900000001</v>
      </c>
      <c r="BM11" s="33">
        <v>292.52413300000001</v>
      </c>
      <c r="BN11" s="33">
        <v>130.337333</v>
      </c>
      <c r="BO11" s="33">
        <v>9.6404160000000001</v>
      </c>
      <c r="BP11" s="33">
        <v>2286.209879</v>
      </c>
      <c r="BQ11" s="33">
        <v>16.910602000000001</v>
      </c>
      <c r="BR11" s="33">
        <v>681.97825899999998</v>
      </c>
      <c r="BS11" s="33">
        <v>360.01776299999995</v>
      </c>
      <c r="BT11" s="33">
        <v>660.28014199999996</v>
      </c>
      <c r="BU11" s="33">
        <v>871.12349600000005</v>
      </c>
      <c r="BV11" s="33">
        <v>318.59160800000001</v>
      </c>
      <c r="BW11" s="33">
        <v>69.777039000000002</v>
      </c>
      <c r="BX11" s="33">
        <v>1788.872783</v>
      </c>
      <c r="BY11" s="33">
        <v>76.963830000000016</v>
      </c>
      <c r="BZ11" s="33">
        <v>1647.273794</v>
      </c>
      <c r="CA11" s="33">
        <v>38.927620999999995</v>
      </c>
      <c r="CB11" s="33">
        <f>SUM(CB7:CB10)</f>
        <v>81.279510000000002</v>
      </c>
      <c r="CC11" s="33">
        <f t="shared" ref="CC11:CH11" si="0">SUM(CC7:CC10)</f>
        <v>106.22223</v>
      </c>
      <c r="CD11" s="33">
        <f t="shared" si="0"/>
        <v>127.02941899999999</v>
      </c>
      <c r="CE11" s="33">
        <f t="shared" si="0"/>
        <v>48.323747999999988</v>
      </c>
      <c r="CF11" s="33">
        <f t="shared" si="0"/>
        <v>65.390370000000004</v>
      </c>
      <c r="CG11" s="33">
        <f t="shared" si="0"/>
        <v>49.393114999999995</v>
      </c>
      <c r="CH11" s="33">
        <f t="shared" si="0"/>
        <v>211.49131700000001</v>
      </c>
    </row>
    <row r="12" spans="1:86">
      <c r="A12" s="54" t="s">
        <v>28</v>
      </c>
      <c r="B12" s="58" t="s">
        <v>33</v>
      </c>
      <c r="C12" s="33">
        <v>391.15836359999997</v>
      </c>
      <c r="D12" s="33">
        <v>1930.12365914</v>
      </c>
      <c r="E12" s="33">
        <v>907.07833993999998</v>
      </c>
      <c r="F12" s="33">
        <v>3267.43618354</v>
      </c>
      <c r="G12" s="33">
        <v>582.15372713000011</v>
      </c>
      <c r="H12" s="33">
        <v>3135.0786916699994</v>
      </c>
      <c r="I12" s="33">
        <v>744.2962660999998</v>
      </c>
      <c r="J12" s="33">
        <v>3124.3645390199999</v>
      </c>
      <c r="K12" s="48">
        <v>1957.6692090500001</v>
      </c>
      <c r="L12" s="33"/>
      <c r="M12" s="33"/>
      <c r="N12" s="33"/>
      <c r="O12" s="47">
        <v>4.7477</v>
      </c>
      <c r="P12" s="33">
        <v>56.927373189999997</v>
      </c>
      <c r="Q12" s="33">
        <v>69.920286750000002</v>
      </c>
      <c r="R12" s="33">
        <v>11.366135</v>
      </c>
      <c r="S12" s="33">
        <v>101.27955297</v>
      </c>
      <c r="T12" s="33">
        <v>12.960923920000001</v>
      </c>
      <c r="U12" s="33">
        <v>35.305838000000001</v>
      </c>
      <c r="V12" s="33">
        <v>35.786569999999998</v>
      </c>
      <c r="W12" s="33">
        <v>187.15151850000001</v>
      </c>
      <c r="X12" s="33">
        <v>0</v>
      </c>
      <c r="Y12" s="33">
        <v>64.8904268</v>
      </c>
      <c r="Z12" s="33">
        <v>1.817402</v>
      </c>
      <c r="AA12" s="33">
        <v>38.342635000000001</v>
      </c>
      <c r="AB12" s="33">
        <v>0</v>
      </c>
      <c r="AC12" s="33">
        <v>2716.5644883499999</v>
      </c>
      <c r="AD12" s="33">
        <v>0</v>
      </c>
      <c r="AE12" s="33">
        <v>26.439742249999998</v>
      </c>
      <c r="AF12" s="33">
        <v>90.993775999999997</v>
      </c>
      <c r="AG12" s="33">
        <v>33.552442069999998</v>
      </c>
      <c r="AH12" s="33">
        <v>0</v>
      </c>
      <c r="AI12" s="34">
        <v>11.685661</v>
      </c>
      <c r="AJ12" s="34">
        <v>126.502824</v>
      </c>
      <c r="AK12" s="33">
        <v>87.313682999999997</v>
      </c>
      <c r="AL12" s="33">
        <v>3.68344</v>
      </c>
      <c r="AM12" s="33">
        <v>81.447845209999997</v>
      </c>
      <c r="AN12" s="36">
        <v>292.37553200000002</v>
      </c>
      <c r="AO12" s="36">
        <v>5.5515330900000004</v>
      </c>
      <c r="AP12" s="36">
        <v>258.50724780000002</v>
      </c>
      <c r="AQ12" s="36">
        <v>0</v>
      </c>
      <c r="AR12" s="36">
        <v>19.049417999999999</v>
      </c>
      <c r="AS12" s="36">
        <v>0.75841499999999995</v>
      </c>
      <c r="AT12" s="36">
        <v>0</v>
      </c>
      <c r="AU12" s="36">
        <v>35.29</v>
      </c>
      <c r="AV12" s="33">
        <v>8.4501249999999999</v>
      </c>
      <c r="AW12" s="36">
        <v>16</v>
      </c>
      <c r="AX12" s="36">
        <v>26.866150000000001</v>
      </c>
      <c r="AY12" s="33">
        <v>15.8</v>
      </c>
      <c r="AZ12" s="33">
        <v>8.1059859000000003</v>
      </c>
      <c r="BA12" s="33">
        <v>0</v>
      </c>
      <c r="BB12" s="33">
        <v>0</v>
      </c>
      <c r="BC12" s="33">
        <v>6.9909049999999997</v>
      </c>
      <c r="BD12" s="33">
        <v>537.08654211999999</v>
      </c>
      <c r="BE12" s="33">
        <v>2531.8327279999999</v>
      </c>
      <c r="BF12" s="33">
        <v>18.6143</v>
      </c>
      <c r="BG12" s="33">
        <v>0</v>
      </c>
      <c r="BH12" s="33">
        <v>5.7152719999999997</v>
      </c>
      <c r="BI12" s="33">
        <v>0</v>
      </c>
      <c r="BJ12" s="33">
        <v>0.218806</v>
      </c>
      <c r="BK12" s="33">
        <v>37.8049289</v>
      </c>
      <c r="BL12" s="33">
        <v>48.987339900000002</v>
      </c>
      <c r="BM12" s="33">
        <v>47.141005900000003</v>
      </c>
      <c r="BN12" s="33">
        <v>0</v>
      </c>
      <c r="BO12" s="33">
        <v>1.3044066000000001</v>
      </c>
      <c r="BP12" s="33">
        <v>335.19109171999997</v>
      </c>
      <c r="BQ12" s="33">
        <v>0</v>
      </c>
      <c r="BR12" s="33">
        <v>615.8904986</v>
      </c>
      <c r="BS12" s="33">
        <v>153.2295</v>
      </c>
      <c r="BT12" s="33">
        <v>475.84301729999999</v>
      </c>
      <c r="BU12" s="33">
        <v>1.45482855</v>
      </c>
      <c r="BV12" s="33">
        <v>240.82259157999999</v>
      </c>
      <c r="BW12" s="33">
        <f>SUM([1]Investment!BV82)</f>
        <v>0</v>
      </c>
      <c r="BX12" s="33">
        <f>SUM([1]Investment!BW82)</f>
        <v>0</v>
      </c>
      <c r="BY12" s="33">
        <f>SUM([1]Investment!BX82)</f>
        <v>0</v>
      </c>
      <c r="BZ12" s="33">
        <f>SUM([1]Investment!BY82)</f>
        <v>0</v>
      </c>
      <c r="CA12" s="33">
        <f>SUM([1]Investment!BZ82)</f>
        <v>0</v>
      </c>
      <c r="CB12" s="33">
        <f>SUM([1]Investment!CA82)</f>
        <v>0</v>
      </c>
      <c r="CC12" s="33">
        <f>SUM([1]Investment!CB82)</f>
        <v>0</v>
      </c>
      <c r="CD12" s="33">
        <f>SUM([1]Investment!CC82)</f>
        <v>0</v>
      </c>
      <c r="CE12" s="33">
        <f>SUM([1]Investment!CD82)</f>
        <v>0</v>
      </c>
      <c r="CF12" s="33">
        <f>SUM([1]Investment!CE82)</f>
        <v>0</v>
      </c>
      <c r="CG12" s="33">
        <f>SUM([1]Investment!CF82)</f>
        <v>0</v>
      </c>
      <c r="CH12" s="33">
        <f>SUM([1]Investment!CG82)</f>
        <v>0</v>
      </c>
    </row>
    <row r="13" spans="1:86">
      <c r="A13" s="55" t="s">
        <v>29</v>
      </c>
      <c r="B13" s="59" t="s">
        <v>33</v>
      </c>
      <c r="C13" s="50">
        <v>2299.6063454</v>
      </c>
      <c r="D13" s="50">
        <v>5082.2341938599993</v>
      </c>
      <c r="E13" s="50">
        <v>1369.6821460599997</v>
      </c>
      <c r="F13" s="50">
        <v>1215.5125884600006</v>
      </c>
      <c r="G13" s="50">
        <v>1172.2323128699995</v>
      </c>
      <c r="H13" s="50">
        <v>783.61711633000004</v>
      </c>
      <c r="I13" s="50">
        <v>2504.9842168999999</v>
      </c>
      <c r="J13" s="50">
        <v>2092.5358189800004</v>
      </c>
      <c r="K13" s="51">
        <v>3846.6420419499996</v>
      </c>
      <c r="L13" s="50"/>
      <c r="M13" s="50"/>
      <c r="N13" s="50"/>
      <c r="O13" s="49">
        <v>78.471474999999998</v>
      </c>
      <c r="P13" s="50">
        <v>98.941839810000005</v>
      </c>
      <c r="Q13" s="50">
        <v>137.26962624999999</v>
      </c>
      <c r="R13" s="50">
        <v>55.381893000000005</v>
      </c>
      <c r="S13" s="50">
        <v>100.91319402999997</v>
      </c>
      <c r="T13" s="50">
        <v>100.54457508</v>
      </c>
      <c r="U13" s="50">
        <v>228.78571899999997</v>
      </c>
      <c r="V13" s="50">
        <v>88.724679000000009</v>
      </c>
      <c r="W13" s="50">
        <v>199.99673949999999</v>
      </c>
      <c r="X13" s="50">
        <v>7.6354690000000005</v>
      </c>
      <c r="Y13" s="50">
        <v>46.944560199999984</v>
      </c>
      <c r="Z13" s="50">
        <v>28.622543</v>
      </c>
      <c r="AA13" s="50">
        <v>24.031496000000004</v>
      </c>
      <c r="AB13" s="50">
        <v>15.968718000000001</v>
      </c>
      <c r="AC13" s="50">
        <v>78.412792650000029</v>
      </c>
      <c r="AD13" s="50">
        <v>18.705162999999999</v>
      </c>
      <c r="AE13" s="50">
        <v>82.907297750000012</v>
      </c>
      <c r="AF13" s="50">
        <v>35.584726000000003</v>
      </c>
      <c r="AG13" s="50">
        <v>178.25005393000004</v>
      </c>
      <c r="AH13" s="50">
        <v>9.4371299999999998</v>
      </c>
      <c r="AI13" s="50">
        <v>46.488230999999999</v>
      </c>
      <c r="AJ13" s="50">
        <v>190.87367799999996</v>
      </c>
      <c r="AK13" s="50">
        <v>98.304640999999975</v>
      </c>
      <c r="AL13" s="50">
        <v>4.6531890000000731</v>
      </c>
      <c r="AM13" s="50">
        <v>52.433383790000022</v>
      </c>
      <c r="AN13" s="50">
        <v>499.92142999999987</v>
      </c>
      <c r="AO13" s="50">
        <v>23.231730910000003</v>
      </c>
      <c r="AP13" s="50">
        <v>524.67468319999989</v>
      </c>
      <c r="AQ13" s="50">
        <v>6.9013289999999996</v>
      </c>
      <c r="AR13" s="50">
        <v>18.355065</v>
      </c>
      <c r="AS13" s="50">
        <v>832.24158499999999</v>
      </c>
      <c r="AT13" s="50">
        <v>23.744415</v>
      </c>
      <c r="AU13" s="50">
        <v>67.405356000000012</v>
      </c>
      <c r="AV13" s="50">
        <v>14.713975000000001</v>
      </c>
      <c r="AW13" s="50">
        <v>24</v>
      </c>
      <c r="AX13" s="50">
        <v>417.36126400000001</v>
      </c>
      <c r="AY13" s="50">
        <v>14.266269000000001</v>
      </c>
      <c r="AZ13" s="50">
        <v>78.597373099999999</v>
      </c>
      <c r="BA13" s="50">
        <v>14.596178</v>
      </c>
      <c r="BB13" s="50">
        <v>29.233288000000002</v>
      </c>
      <c r="BC13" s="50">
        <v>997.25271099999998</v>
      </c>
      <c r="BD13" s="50">
        <v>389.72278188000007</v>
      </c>
      <c r="BE13" s="50">
        <v>391.44715200000019</v>
      </c>
      <c r="BF13" s="50">
        <v>39.684601999999998</v>
      </c>
      <c r="BG13" s="50">
        <v>23.841568000000002</v>
      </c>
      <c r="BH13" s="50">
        <v>47.984245000000001</v>
      </c>
      <c r="BI13" s="50">
        <v>17.641615999999999</v>
      </c>
      <c r="BJ13" s="50">
        <v>48.268034999999998</v>
      </c>
      <c r="BK13" s="50">
        <v>36.062072100000002</v>
      </c>
      <c r="BL13" s="50">
        <v>53.843279100000011</v>
      </c>
      <c r="BM13" s="50">
        <v>245.3831271</v>
      </c>
      <c r="BN13" s="50">
        <v>130.337333</v>
      </c>
      <c r="BO13" s="50">
        <v>8.3360094</v>
      </c>
      <c r="BP13" s="50">
        <v>1951.01878728</v>
      </c>
      <c r="BQ13" s="50">
        <v>16.910602000000001</v>
      </c>
      <c r="BR13" s="50">
        <v>66.087760399999979</v>
      </c>
      <c r="BS13" s="50">
        <v>206.78826299999994</v>
      </c>
      <c r="BT13" s="50">
        <v>184.43712469999997</v>
      </c>
      <c r="BU13" s="50">
        <v>869.66866745000004</v>
      </c>
      <c r="BV13" s="50">
        <v>77.769016420000014</v>
      </c>
      <c r="BW13" s="50">
        <f>BW11-BW12</f>
        <v>69.777039000000002</v>
      </c>
      <c r="BX13" s="50">
        <f t="shared" ref="BX13:CH13" si="1">BX11-BX12</f>
        <v>1788.872783</v>
      </c>
      <c r="BY13" s="50">
        <f t="shared" si="1"/>
        <v>76.963830000000016</v>
      </c>
      <c r="BZ13" s="50">
        <f t="shared" si="1"/>
        <v>1647.273794</v>
      </c>
      <c r="CA13" s="50">
        <f t="shared" si="1"/>
        <v>38.927620999999995</v>
      </c>
      <c r="CB13" s="50">
        <f t="shared" si="1"/>
        <v>81.279510000000002</v>
      </c>
      <c r="CC13" s="50">
        <f t="shared" si="1"/>
        <v>106.22223</v>
      </c>
      <c r="CD13" s="50">
        <f t="shared" si="1"/>
        <v>127.02941899999999</v>
      </c>
      <c r="CE13" s="50">
        <f t="shared" si="1"/>
        <v>48.323747999999988</v>
      </c>
      <c r="CF13" s="50">
        <f t="shared" si="1"/>
        <v>65.390370000000004</v>
      </c>
      <c r="CG13" s="50">
        <f t="shared" si="1"/>
        <v>49.393114999999995</v>
      </c>
      <c r="CH13" s="50">
        <f t="shared" si="1"/>
        <v>211.49131700000001</v>
      </c>
    </row>
    <row r="17" spans="78:78">
      <c r="BZ17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T14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SNT</dc:creator>
  <cp:lastModifiedBy>HP Inc.</cp:lastModifiedBy>
  <dcterms:created xsi:type="dcterms:W3CDTF">2016-02-07T02:21:13Z</dcterms:created>
  <dcterms:modified xsi:type="dcterms:W3CDTF">2020-02-03T02:47:35Z</dcterms:modified>
</cp:coreProperties>
</file>