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er\Dropbox\Bulletin\"/>
    </mc:Choice>
  </mc:AlternateContent>
  <xr:revisionPtr revIDLastSave="0" documentId="13_ncr:1_{E88285BC-5A3C-43FB-8A68-7FA7A1484D35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T15" sheetId="1" r:id="rId1"/>
    <sheet name="English" sheetId="2" r:id="rId2"/>
  </sheets>
  <definedNames>
    <definedName name="\a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13_0Ch">#REF!</definedName>
    <definedName name="_26_0Ch">#REF!</definedName>
    <definedName name="_39Ch">#REF!</definedName>
    <definedName name="_52Ch">#REF!</definedName>
    <definedName name="A">#REF!</definedName>
    <definedName name="B">#REF!</definedName>
    <definedName name="C_">#REF!</definedName>
    <definedName name="ch">#REF!</definedName>
    <definedName name="D">#REF!</definedName>
    <definedName name="_xlnm.Database">#REF!</definedName>
    <definedName name="F">#REF!</definedName>
    <definedName name="G">#REF!</definedName>
    <definedName name="gfcghcgh">#REF!</definedName>
    <definedName name="H">#REF!</definedName>
    <definedName name="I">#REF!</definedName>
    <definedName name="Implementation_03months__25">#REF!</definedName>
    <definedName name="J">#REF!</definedName>
    <definedName name="K">#REF!</definedName>
    <definedName name="L">#REF!</definedName>
    <definedName name="M">#REF!</definedName>
    <definedName name="meth">#REF!</definedName>
    <definedName name="mm">#REF!</definedName>
    <definedName name="p">#REF!</definedName>
    <definedName name="Print_Area_MI">#REF!</definedName>
    <definedName name="q">#REF!</definedName>
    <definedName name="sokleap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N12" i="2"/>
  <c r="N14" i="2"/>
  <c r="N16" i="2"/>
  <c r="L4" i="1"/>
  <c r="M4" i="2" s="1"/>
  <c r="M4" i="1"/>
  <c r="N4" i="2" s="1"/>
  <c r="L5" i="1"/>
  <c r="M5" i="2" s="1"/>
  <c r="M5" i="1"/>
  <c r="N5" i="2" s="1"/>
  <c r="L6" i="1"/>
  <c r="M6" i="2" s="1"/>
  <c r="M6" i="1"/>
  <c r="N6" i="2" s="1"/>
  <c r="L7" i="1"/>
  <c r="M7" i="2" s="1"/>
  <c r="M7" i="1"/>
  <c r="N7" i="2" s="1"/>
  <c r="L8" i="1"/>
  <c r="M8" i="2" s="1"/>
  <c r="M8" i="1"/>
  <c r="N8" i="2" s="1"/>
  <c r="L9" i="1"/>
  <c r="M9" i="2" s="1"/>
  <c r="M9" i="1"/>
  <c r="N9" i="2" s="1"/>
  <c r="L10" i="1"/>
  <c r="M10" i="2" s="1"/>
  <c r="M10" i="1"/>
  <c r="N10" i="2" s="1"/>
  <c r="L11" i="1"/>
  <c r="M11" i="1"/>
  <c r="L12" i="1"/>
  <c r="M12" i="2" s="1"/>
  <c r="M12" i="1"/>
  <c r="L13" i="1"/>
  <c r="M13" i="2" s="1"/>
  <c r="M13" i="1"/>
  <c r="N13" i="2" s="1"/>
  <c r="L14" i="1"/>
  <c r="M14" i="2" s="1"/>
  <c r="M14" i="1"/>
  <c r="L15" i="1"/>
  <c r="M15" i="2" s="1"/>
  <c r="M15" i="1"/>
  <c r="N15" i="2" s="1"/>
  <c r="L16" i="1"/>
  <c r="M16" i="2" s="1"/>
  <c r="M16" i="1"/>
  <c r="M3" i="1"/>
  <c r="L3" i="1"/>
  <c r="M3" i="2" s="1"/>
  <c r="CJ3" i="2" l="1"/>
  <c r="CK3" i="2"/>
  <c r="CL3" i="2"/>
  <c r="CM3" i="2"/>
  <c r="CN3" i="2"/>
  <c r="CO3" i="2"/>
  <c r="CP3" i="2"/>
  <c r="CQ3" i="2"/>
  <c r="CR3" i="2"/>
  <c r="CS3" i="2"/>
  <c r="CT3" i="2"/>
  <c r="CU3" i="2"/>
  <c r="CJ4" i="2"/>
  <c r="CK4" i="2"/>
  <c r="CL4" i="2"/>
  <c r="CM4" i="2"/>
  <c r="CN4" i="2"/>
  <c r="CO4" i="2"/>
  <c r="CP4" i="2"/>
  <c r="CQ4" i="2"/>
  <c r="CR4" i="2"/>
  <c r="CS4" i="2"/>
  <c r="CT4" i="2"/>
  <c r="CU4" i="2"/>
  <c r="CJ5" i="2"/>
  <c r="CK5" i="2"/>
  <c r="CL5" i="2"/>
  <c r="CM5" i="2"/>
  <c r="CN5" i="2"/>
  <c r="CO5" i="2"/>
  <c r="CP5" i="2"/>
  <c r="CQ5" i="2"/>
  <c r="CR5" i="2"/>
  <c r="CS5" i="2"/>
  <c r="CT5" i="2"/>
  <c r="CU5" i="2"/>
  <c r="CJ6" i="2"/>
  <c r="CK6" i="2"/>
  <c r="CL6" i="2"/>
  <c r="CM6" i="2"/>
  <c r="CN6" i="2"/>
  <c r="CO6" i="2"/>
  <c r="CP6" i="2"/>
  <c r="CQ6" i="2"/>
  <c r="CR6" i="2"/>
  <c r="CS6" i="2"/>
  <c r="CT6" i="2"/>
  <c r="CU6" i="2"/>
  <c r="CJ7" i="2"/>
  <c r="CK7" i="2"/>
  <c r="CL7" i="2"/>
  <c r="CM7" i="2"/>
  <c r="CN7" i="2"/>
  <c r="CO7" i="2"/>
  <c r="CP7" i="2"/>
  <c r="CQ7" i="2"/>
  <c r="CR7" i="2"/>
  <c r="CS7" i="2"/>
  <c r="CT7" i="2"/>
  <c r="CU7" i="2"/>
  <c r="CJ8" i="2"/>
  <c r="CK8" i="2"/>
  <c r="CL8" i="2"/>
  <c r="CM8" i="2"/>
  <c r="CN8" i="2"/>
  <c r="CO8" i="2"/>
  <c r="CP8" i="2"/>
  <c r="CQ8" i="2"/>
  <c r="CR8" i="2"/>
  <c r="CS8" i="2"/>
  <c r="CT8" i="2"/>
  <c r="CU8" i="2"/>
  <c r="CJ9" i="2"/>
  <c r="CK9" i="2"/>
  <c r="CL9" i="2"/>
  <c r="CM9" i="2"/>
  <c r="CN9" i="2"/>
  <c r="CO9" i="2"/>
  <c r="CP9" i="2"/>
  <c r="CQ9" i="2"/>
  <c r="CR9" i="2"/>
  <c r="CS9" i="2"/>
  <c r="CT9" i="2"/>
  <c r="CU9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E3" i="2" l="1"/>
  <c r="CF3" i="2"/>
  <c r="CG3" i="2"/>
  <c r="CH3" i="2"/>
  <c r="CI3" i="2"/>
  <c r="CE4" i="2"/>
  <c r="CF4" i="2"/>
  <c r="CG4" i="2"/>
  <c r="CH4" i="2"/>
  <c r="CI4" i="2"/>
  <c r="CE5" i="2"/>
  <c r="CF5" i="2"/>
  <c r="CG5" i="2"/>
  <c r="CH5" i="2"/>
  <c r="CI5" i="2"/>
  <c r="CE6" i="2"/>
  <c r="CF6" i="2"/>
  <c r="CG6" i="2"/>
  <c r="CH6" i="2"/>
  <c r="CI6" i="2"/>
  <c r="CE7" i="2"/>
  <c r="CF7" i="2"/>
  <c r="CG7" i="2"/>
  <c r="CH7" i="2"/>
  <c r="CI7" i="2"/>
  <c r="CE8" i="2"/>
  <c r="CF8" i="2"/>
  <c r="CG8" i="2"/>
  <c r="CH8" i="2"/>
  <c r="CI8" i="2"/>
  <c r="CE9" i="2"/>
  <c r="CF9" i="2"/>
  <c r="CG9" i="2"/>
  <c r="CH9" i="2"/>
  <c r="CI9" i="2"/>
  <c r="CE10" i="2"/>
  <c r="CF10" i="2"/>
  <c r="CG10" i="2"/>
  <c r="CH10" i="2"/>
  <c r="CI10" i="2"/>
  <c r="CE12" i="2"/>
  <c r="CF12" i="2"/>
  <c r="CG12" i="2"/>
  <c r="CH12" i="2"/>
  <c r="CI12" i="2"/>
  <c r="CE13" i="2"/>
  <c r="CF13" i="2"/>
  <c r="CG13" i="2"/>
  <c r="CH13" i="2"/>
  <c r="CI13" i="2"/>
  <c r="CE14" i="2"/>
  <c r="CF14" i="2"/>
  <c r="CG14" i="2"/>
  <c r="CH14" i="2"/>
  <c r="CI14" i="2"/>
  <c r="CE15" i="2"/>
  <c r="CF15" i="2"/>
  <c r="CG15" i="2"/>
  <c r="CH15" i="2"/>
  <c r="CI15" i="2"/>
  <c r="CE16" i="2"/>
  <c r="CF16" i="2"/>
  <c r="CG16" i="2"/>
  <c r="CH16" i="2"/>
  <c r="CI16" i="2"/>
  <c r="CB13" i="2"/>
  <c r="CC13" i="2"/>
  <c r="CD13" i="2"/>
  <c r="CB14" i="2"/>
  <c r="CC14" i="2"/>
  <c r="CD14" i="2"/>
  <c r="CB15" i="2"/>
  <c r="CC15" i="2"/>
  <c r="CD15" i="2"/>
  <c r="CB16" i="2"/>
  <c r="CC16" i="2"/>
  <c r="CD16" i="2"/>
  <c r="CC12" i="2"/>
  <c r="CD12" i="2"/>
  <c r="CB12" i="2"/>
  <c r="CB4" i="2"/>
  <c r="CC4" i="2"/>
  <c r="CD4" i="2"/>
  <c r="CB5" i="2"/>
  <c r="CC5" i="2"/>
  <c r="CD5" i="2"/>
  <c r="CB6" i="2"/>
  <c r="CC6" i="2"/>
  <c r="CD6" i="2"/>
  <c r="CB7" i="2"/>
  <c r="CC7" i="2"/>
  <c r="CD7" i="2"/>
  <c r="CB8" i="2"/>
  <c r="CC8" i="2"/>
  <c r="CD8" i="2"/>
  <c r="CB9" i="2"/>
  <c r="CC9" i="2"/>
  <c r="CD9" i="2"/>
  <c r="CB10" i="2"/>
  <c r="CC10" i="2"/>
  <c r="CD10" i="2"/>
  <c r="CC3" i="2"/>
  <c r="CD3" i="2"/>
  <c r="CB3" i="2"/>
  <c r="K3" i="1"/>
  <c r="L3" i="2" s="1"/>
  <c r="K4" i="1"/>
  <c r="L4" i="2"/>
  <c r="K5" i="1"/>
  <c r="L5" i="2" s="1"/>
  <c r="K6" i="1"/>
  <c r="L6" i="2" s="1"/>
  <c r="K7" i="1"/>
  <c r="L7" i="2" s="1"/>
  <c r="K8" i="1"/>
  <c r="L8" i="2" s="1"/>
  <c r="K9" i="1"/>
  <c r="L9" i="2"/>
  <c r="K10" i="1"/>
  <c r="L10" i="2" s="1"/>
  <c r="K12" i="1"/>
  <c r="L12" i="2" s="1"/>
  <c r="K13" i="1"/>
  <c r="L13" i="2"/>
  <c r="K14" i="1"/>
  <c r="L14" i="2" s="1"/>
  <c r="K15" i="1"/>
  <c r="L15" i="2" s="1"/>
  <c r="K16" i="1"/>
  <c r="L16" i="2" s="1"/>
  <c r="J3" i="1"/>
  <c r="J4" i="1"/>
  <c r="J5" i="1"/>
  <c r="J6" i="1"/>
  <c r="J7" i="1"/>
  <c r="J8" i="1"/>
  <c r="J9" i="1"/>
  <c r="J10" i="1"/>
  <c r="J12" i="1"/>
  <c r="J13" i="1"/>
  <c r="J14" i="1"/>
  <c r="J15" i="1"/>
  <c r="J16" i="1"/>
  <c r="K3" i="2"/>
  <c r="K4" i="2"/>
  <c r="K5" i="2"/>
  <c r="K6" i="2"/>
  <c r="K7" i="2"/>
  <c r="K8" i="2"/>
  <c r="K9" i="2"/>
  <c r="K10" i="2"/>
  <c r="K12" i="2"/>
  <c r="K13" i="2"/>
  <c r="K14" i="2"/>
  <c r="K15" i="2"/>
  <c r="K16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0" i="2"/>
  <c r="I10" i="2"/>
  <c r="H10" i="2"/>
  <c r="G10" i="2"/>
  <c r="F10" i="2"/>
  <c r="E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G5" i="2"/>
  <c r="F5" i="2"/>
  <c r="E5" i="2"/>
  <c r="J4" i="2"/>
  <c r="I4" i="2"/>
  <c r="H4" i="2"/>
  <c r="J3" i="2"/>
  <c r="I3" i="2"/>
  <c r="H3" i="2"/>
  <c r="G13" i="1"/>
  <c r="H13" i="1"/>
  <c r="I13" i="1"/>
  <c r="G14" i="1"/>
  <c r="H14" i="1"/>
  <c r="I14" i="1"/>
  <c r="G15" i="1"/>
  <c r="H15" i="1"/>
  <c r="I15" i="1"/>
  <c r="G16" i="1"/>
  <c r="H16" i="1"/>
  <c r="I16" i="1"/>
  <c r="I12" i="1"/>
  <c r="H12" i="1"/>
  <c r="G12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I3" i="1"/>
  <c r="H3" i="1"/>
  <c r="G3" i="1"/>
  <c r="D5" i="1"/>
  <c r="E5" i="1"/>
  <c r="F5" i="1"/>
  <c r="D10" i="1"/>
  <c r="E10" i="1"/>
  <c r="F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CEPA UNIVERSITY</author>
  </authors>
  <commentList>
    <comment ref="O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CEPA UNIVERSITY:</t>
        </r>
        <r>
          <rPr>
            <sz val="9"/>
            <color indexed="81"/>
            <rFont val="Tahoma"/>
            <family val="2"/>
          </rPr>
          <t xml:space="preserve">
http://goldprice.org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CEPA UNIVERSITY</author>
  </authors>
  <commentList>
    <comment ref="P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CEPA UNIVERSITY:</t>
        </r>
        <r>
          <rPr>
            <sz val="9"/>
            <color indexed="81"/>
            <rFont val="Tahoma"/>
            <family val="2"/>
          </rPr>
          <t xml:space="preserve">
http://goldprice.org</t>
        </r>
      </text>
    </comment>
  </commentList>
</comments>
</file>

<file path=xl/sharedStrings.xml><?xml version="1.0" encoding="utf-8"?>
<sst xmlns="http://schemas.openxmlformats.org/spreadsheetml/2006/main" count="142" uniqueCount="61">
  <si>
    <t>ប្រភពៈ​ វែបសាយធនាគារពិភពលោក</t>
  </si>
  <si>
    <t>ជីគីមី</t>
  </si>
  <si>
    <t>ឈើ</t>
  </si>
  <si>
    <t>ម្ហូបអាហារ</t>
  </si>
  <si>
    <t>ផលិតផលកសិកម្ម</t>
  </si>
  <si>
    <t>ប្រេងឥន្ធនៈ</t>
  </si>
  <si>
    <t>សន្ទស្សន៍ថ្លៃ</t>
  </si>
  <si>
    <t>ក្រុងឡុង</t>
  </si>
  <si>
    <t>ស្ករស (តោន)</t>
  </si>
  <si>
    <t>រ៉ុតធើឌាំ</t>
  </si>
  <si>
    <t>ប្រេងដូង (តោន)</t>
  </si>
  <si>
    <t>ស៊ីកាហ្គោ</t>
  </si>
  <si>
    <t>សណ្តែកសៀង (តោន)</t>
  </si>
  <si>
    <t>ពោតក្រហម (តោន)</t>
  </si>
  <si>
    <t>ហុងកុង</t>
  </si>
  <si>
    <t>មាស (អោន)</t>
  </si>
  <si>
    <t>សឹង្ហបុរី</t>
  </si>
  <si>
    <t>កៅស៊ូ (តោន)</t>
  </si>
  <si>
    <t>ប្រេងឆៅ Brent (ធុង)</t>
  </si>
  <si>
    <t>បាងកក</t>
  </si>
  <si>
    <t>អង្ករ (តោន)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</si>
  <si>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</si>
  <si>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</si>
  <si>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</si>
  <si>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</si>
  <si>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</si>
  <si>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</si>
  <si>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</si>
  <si>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</si>
  <si>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</si>
  <si>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</si>
  <si>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</si>
  <si>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</si>
  <si>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ទីផ្សារ</t>
  </si>
  <si>
    <t>មុខទំនិញ</t>
  </si>
  <si>
    <t>Commodities</t>
  </si>
  <si>
    <t>Markets</t>
  </si>
  <si>
    <t>Unit</t>
  </si>
  <si>
    <t>Rice</t>
  </si>
  <si>
    <t>Bangkok</t>
  </si>
  <si>
    <t>USD/mt</t>
  </si>
  <si>
    <t>Crude oil, Brent</t>
  </si>
  <si>
    <t>London</t>
  </si>
  <si>
    <t>USD/Barrel</t>
  </si>
  <si>
    <t>Rubber, SGP/MYS</t>
  </si>
  <si>
    <t>Singapore</t>
  </si>
  <si>
    <t>Gold</t>
  </si>
  <si>
    <t>Hong Kong</t>
  </si>
  <si>
    <t>USD/Ounce</t>
  </si>
  <si>
    <t>Maize</t>
  </si>
  <si>
    <t>Chicago</t>
  </si>
  <si>
    <t>Soybeans</t>
  </si>
  <si>
    <t>Coconut oil</t>
  </si>
  <si>
    <t>Rotterdam</t>
  </si>
  <si>
    <t>Sugar, world</t>
  </si>
  <si>
    <t>Price Indices</t>
  </si>
  <si>
    <t>Oil</t>
  </si>
  <si>
    <t>Agricultural Products</t>
  </si>
  <si>
    <t>Food</t>
  </si>
  <si>
    <t>Wood</t>
  </si>
  <si>
    <t>Fertilizer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</si>
</sst>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0.0_);[Red]\(#,##0.0\)"/>
    <numFmt numFmtId="165" formatCode="[$-12000425]0"/>
    <numFmt numFmtId="166" formatCode="General_)"/>
  </numFmts>
  <fonts count="20" x14ac:knownFonts="1">
    <font>
      <sz val="10"/>
      <name val="MS Sans Serif"/>
    </font>
    <font>
      <sz val="10"/>
      <name val="Khmer MEF1"/>
    </font>
    <font>
      <sz val="9"/>
      <name val="Khmer MEF1"/>
    </font>
    <font>
      <sz val="10"/>
      <name val="MS Sans Serif"/>
      <family val="2"/>
    </font>
    <font>
      <b/>
      <sz val="9"/>
      <name val="Khmer MEF1"/>
    </font>
    <font>
      <sz val="9"/>
      <name val="Arial Narrow"/>
      <family val="2"/>
    </font>
    <font>
      <sz val="14"/>
      <name val="Khmer MEF1"/>
    </font>
    <font>
      <sz val="10"/>
      <name val="Arial"/>
      <family val="2"/>
    </font>
    <font>
      <b/>
      <sz val="9"/>
      <color indexed="12"/>
      <name val="Khmer MEF1"/>
    </font>
    <font>
      <sz val="9"/>
      <color indexed="12"/>
      <name val="Khmer MEF1"/>
    </font>
    <font>
      <sz val="9"/>
      <color rgb="FF0000FF"/>
      <name val="Khmer MEF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12"/>
      <name val="Khmer MEF1"/>
    </font>
    <font>
      <b/>
      <sz val="11"/>
      <name val="Arial Narrow"/>
      <family val="2"/>
    </font>
    <font>
      <sz val="11"/>
      <name val="Arial Narrow"/>
      <family val="2"/>
    </font>
    <font>
      <sz val="10"/>
      <name val="Courier"/>
      <family val="3"/>
    </font>
    <font>
      <sz val="11"/>
      <color theme="1"/>
      <name val="Arial Narrow"/>
      <family val="2"/>
    </font>
    <font>
      <sz val="11"/>
      <color indexed="12"/>
      <name val="Arial Narrow"/>
      <family val="2"/>
    </font>
    <font>
      <sz val="9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0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16" fillId="0" borderId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1" fontId="4" fillId="2" borderId="0" xfId="1" applyNumberFormat="1" applyFont="1" applyFill="1"/>
    <xf numFmtId="17" fontId="2" fillId="2" borderId="0" xfId="0" applyNumberFormat="1" applyFont="1" applyFill="1"/>
    <xf numFmtId="17" fontId="4" fillId="2" borderId="0" xfId="0" applyNumberFormat="1" applyFont="1" applyFill="1"/>
    <xf numFmtId="1" fontId="2" fillId="2" borderId="0" xfId="1" applyNumberFormat="1" applyFont="1" applyFill="1"/>
    <xf numFmtId="1" fontId="2" fillId="2" borderId="0" xfId="0" applyNumberFormat="1" applyFont="1" applyFill="1"/>
    <xf numFmtId="1" fontId="4" fillId="2" borderId="0" xfId="0" applyNumberFormat="1" applyFont="1" applyFill="1"/>
    <xf numFmtId="164" fontId="2" fillId="2" borderId="0" xfId="1" applyNumberFormat="1" applyFont="1" applyFill="1" applyAlignment="1">
      <alignment horizontal="right" vertical="center"/>
    </xf>
    <xf numFmtId="38" fontId="5" fillId="2" borderId="2" xfId="1" quotePrefix="1" applyNumberFormat="1" applyFont="1" applyFill="1" applyBorder="1" applyAlignment="1">
      <alignment horizontal="right" vertical="center"/>
    </xf>
    <xf numFmtId="38" fontId="5" fillId="2" borderId="2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38" fontId="5" fillId="2" borderId="7" xfId="1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right" vertical="center"/>
    </xf>
    <xf numFmtId="0" fontId="9" fillId="2" borderId="10" xfId="3" applyFont="1" applyFill="1" applyBorder="1" applyAlignment="1">
      <alignment horizontal="right" vertical="center"/>
    </xf>
    <xf numFmtId="0" fontId="9" fillId="2" borderId="11" xfId="3" applyFont="1" applyFill="1" applyBorder="1" applyAlignment="1">
      <alignment horizontal="right" vertical="center"/>
    </xf>
    <xf numFmtId="0" fontId="9" fillId="2" borderId="2" xfId="3" applyFont="1" applyFill="1" applyBorder="1" applyAlignment="1">
      <alignment horizontal="right" vertical="center"/>
    </xf>
    <xf numFmtId="38" fontId="5" fillId="2" borderId="10" xfId="1" applyNumberFormat="1" applyFont="1" applyFill="1" applyBorder="1" applyAlignment="1">
      <alignment horizontal="right" vertical="center"/>
    </xf>
    <xf numFmtId="0" fontId="1" fillId="2" borderId="7" xfId="0" applyFont="1" applyFill="1" applyBorder="1"/>
    <xf numFmtId="0" fontId="15" fillId="2" borderId="0" xfId="0" applyFont="1" applyFill="1" applyAlignment="1">
      <alignment horizontal="left" vertical="center"/>
    </xf>
    <xf numFmtId="0" fontId="15" fillId="2" borderId="0" xfId="0" applyFont="1" applyFill="1"/>
    <xf numFmtId="0" fontId="15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vertical="center"/>
    </xf>
    <xf numFmtId="17" fontId="17" fillId="2" borderId="11" xfId="5" applyNumberFormat="1" applyFont="1" applyFill="1" applyBorder="1" applyAlignment="1" applyProtection="1">
      <alignment horizontal="right" vertical="center"/>
      <protection locked="0"/>
    </xf>
    <xf numFmtId="17" fontId="17" fillId="2" borderId="10" xfId="5" applyNumberFormat="1" applyFont="1" applyFill="1" applyBorder="1" applyAlignment="1" applyProtection="1">
      <alignment horizontal="right" vertical="center"/>
      <protection locked="0"/>
    </xf>
    <xf numFmtId="17" fontId="17" fillId="2" borderId="9" xfId="5" applyNumberFormat="1" applyFont="1" applyFill="1" applyBorder="1" applyAlignment="1" applyProtection="1">
      <alignment horizontal="right" vertical="center"/>
      <protection locked="0"/>
    </xf>
    <xf numFmtId="38" fontId="15" fillId="2" borderId="0" xfId="1" applyNumberFormat="1" applyFont="1" applyFill="1" applyAlignment="1">
      <alignment horizontal="right" vertical="center"/>
    </xf>
    <xf numFmtId="38" fontId="15" fillId="2" borderId="1" xfId="1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38" fontId="15" fillId="2" borderId="0" xfId="1" applyNumberFormat="1" applyFont="1" applyFill="1" applyAlignment="1">
      <alignment horizontal="right"/>
    </xf>
    <xf numFmtId="38" fontId="15" fillId="2" borderId="0" xfId="1" applyNumberFormat="1" applyFont="1" applyFill="1"/>
    <xf numFmtId="1" fontId="15" fillId="2" borderId="0" xfId="0" applyNumberFormat="1" applyFont="1" applyFill="1"/>
    <xf numFmtId="38" fontId="15" fillId="2" borderId="2" xfId="1" applyNumberFormat="1" applyFont="1" applyFill="1" applyBorder="1" applyAlignment="1">
      <alignment horizontal="right" vertical="center"/>
    </xf>
    <xf numFmtId="38" fontId="15" fillId="2" borderId="4" xfId="1" applyNumberFormat="1" applyFont="1" applyFill="1" applyBorder="1" applyAlignment="1">
      <alignment horizontal="right" vertical="center"/>
    </xf>
    <xf numFmtId="38" fontId="15" fillId="2" borderId="2" xfId="1" applyNumberFormat="1" applyFont="1" applyFill="1" applyBorder="1"/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1" fontId="15" fillId="2" borderId="0" xfId="0" applyNumberFormat="1" applyFont="1" applyFill="1" applyAlignment="1">
      <alignment horizontal="right" vertical="center"/>
    </xf>
    <xf numFmtId="38" fontId="15" fillId="2" borderId="2" xfId="1" quotePrefix="1" applyNumberFormat="1" applyFont="1" applyFill="1" applyBorder="1" applyAlignment="1">
      <alignment horizontal="right" vertical="center"/>
    </xf>
    <xf numFmtId="38" fontId="15" fillId="2" borderId="2" xfId="1" applyNumberFormat="1" applyFont="1" applyFill="1" applyBorder="1" applyAlignment="1">
      <alignment horizontal="right"/>
    </xf>
    <xf numFmtId="164" fontId="15" fillId="2" borderId="0" xfId="1" applyNumberFormat="1" applyFont="1" applyFill="1" applyAlignment="1">
      <alignment horizontal="right" vertical="center"/>
    </xf>
    <xf numFmtId="17" fontId="15" fillId="2" borderId="0" xfId="0" applyNumberFormat="1" applyFont="1" applyFill="1"/>
    <xf numFmtId="17" fontId="14" fillId="2" borderId="0" xfId="0" applyNumberFormat="1" applyFont="1" applyFill="1"/>
    <xf numFmtId="1" fontId="14" fillId="2" borderId="0" xfId="0" applyNumberFormat="1" applyFont="1" applyFill="1"/>
    <xf numFmtId="1" fontId="15" fillId="2" borderId="0" xfId="1" applyNumberFormat="1" applyFont="1" applyFill="1"/>
    <xf numFmtId="1" fontId="14" fillId="2" borderId="0" xfId="1" applyNumberFormat="1" applyFont="1" applyFill="1"/>
    <xf numFmtId="0" fontId="14" fillId="2" borderId="0" xfId="2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38" fontId="14" fillId="2" borderId="0" xfId="1" applyNumberFormat="1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horizontal="left" vertical="center" indent="2"/>
    </xf>
    <xf numFmtId="0" fontId="15" fillId="2" borderId="0" xfId="2" applyFont="1" applyFill="1" applyAlignment="1">
      <alignment vertical="center"/>
    </xf>
    <xf numFmtId="0" fontId="15" fillId="2" borderId="2" xfId="2" applyFont="1" applyFill="1" applyBorder="1" applyAlignment="1">
      <alignment vertical="center"/>
    </xf>
    <xf numFmtId="38" fontId="15" fillId="2" borderId="2" xfId="1" applyNumberFormat="1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indent="1"/>
    </xf>
    <xf numFmtId="1" fontId="15" fillId="2" borderId="2" xfId="0" applyNumberFormat="1" applyFont="1" applyFill="1" applyBorder="1" applyAlignment="1">
      <alignment horizontal="right" vertical="center"/>
    </xf>
    <xf numFmtId="38" fontId="15" fillId="2" borderId="5" xfId="1" applyNumberFormat="1" applyFont="1" applyFill="1" applyBorder="1"/>
    <xf numFmtId="38" fontId="5" fillId="2" borderId="7" xfId="1" applyNumberFormat="1" applyFont="1" applyFill="1" applyBorder="1" applyAlignment="1">
      <alignment vertical="center"/>
    </xf>
    <xf numFmtId="38" fontId="5" fillId="2" borderId="2" xfId="1" applyNumberFormat="1" applyFont="1" applyFill="1" applyBorder="1" applyAlignment="1">
      <alignment vertical="center"/>
    </xf>
    <xf numFmtId="38" fontId="5" fillId="2" borderId="10" xfId="1" applyNumberFormat="1" applyFont="1" applyFill="1" applyBorder="1" applyAlignment="1">
      <alignment vertical="center"/>
    </xf>
    <xf numFmtId="0" fontId="13" fillId="2" borderId="8" xfId="3" applyFont="1" applyFill="1" applyBorder="1" applyAlignment="1">
      <alignment horizontal="right" vertical="center"/>
    </xf>
    <xf numFmtId="0" fontId="13" fillId="2" borderId="7" xfId="3" applyFont="1" applyFill="1" applyBorder="1" applyAlignment="1">
      <alignment horizontal="right" vertical="center"/>
    </xf>
    <xf numFmtId="0" fontId="13" fillId="2" borderId="6" xfId="3" applyFont="1" applyFill="1" applyBorder="1" applyAlignment="1">
      <alignment horizontal="right" vertical="center"/>
    </xf>
    <xf numFmtId="38" fontId="5" fillId="2" borderId="6" xfId="1" applyNumberFormat="1" applyFont="1" applyFill="1" applyBorder="1" applyAlignment="1">
      <alignment vertical="center"/>
    </xf>
    <xf numFmtId="38" fontId="5" fillId="2" borderId="5" xfId="1" applyNumberFormat="1" applyFont="1" applyFill="1" applyBorder="1" applyAlignment="1">
      <alignment vertical="center"/>
    </xf>
    <xf numFmtId="38" fontId="15" fillId="2" borderId="3" xfId="1" applyNumberFormat="1" applyFont="1" applyFill="1" applyBorder="1"/>
    <xf numFmtId="38" fontId="2" fillId="2" borderId="10" xfId="1" applyNumberFormat="1" applyFont="1" applyFill="1" applyBorder="1" applyAlignment="1">
      <alignment vertical="center"/>
    </xf>
    <xf numFmtId="0" fontId="6" fillId="2" borderId="10" xfId="0" applyFont="1" applyFill="1" applyBorder="1"/>
    <xf numFmtId="0" fontId="6" fillId="2" borderId="9" xfId="0" applyFont="1" applyFill="1" applyBorder="1"/>
    <xf numFmtId="38" fontId="15" fillId="2" borderId="4" xfId="1" applyNumberFormat="1" applyFont="1" applyFill="1" applyBorder="1"/>
    <xf numFmtId="1" fontId="15" fillId="2" borderId="2" xfId="0" applyNumberFormat="1" applyFont="1" applyFill="1" applyBorder="1"/>
    <xf numFmtId="38" fontId="5" fillId="2" borderId="0" xfId="1" applyNumberFormat="1" applyFont="1" applyFill="1" applyBorder="1" applyAlignment="1">
      <alignment vertical="center"/>
    </xf>
    <xf numFmtId="0" fontId="13" fillId="2" borderId="10" xfId="3" applyFont="1" applyFill="1" applyBorder="1" applyAlignment="1">
      <alignment horizontal="right" vertical="center"/>
    </xf>
    <xf numFmtId="0" fontId="6" fillId="2" borderId="7" xfId="0" applyFont="1" applyFill="1" applyBorder="1"/>
    <xf numFmtId="38" fontId="15" fillId="2" borderId="7" xfId="0" applyNumberFormat="1" applyFont="1" applyFill="1" applyBorder="1"/>
    <xf numFmtId="38" fontId="15" fillId="2" borderId="0" xfId="0" applyNumberFormat="1" applyFont="1" applyFill="1" applyBorder="1"/>
    <xf numFmtId="0" fontId="15" fillId="2" borderId="0" xfId="0" applyFont="1" applyFill="1" applyBorder="1"/>
    <xf numFmtId="38" fontId="15" fillId="2" borderId="2" xfId="0" applyNumberFormat="1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38" fontId="5" fillId="2" borderId="0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/>
    </xf>
    <xf numFmtId="38" fontId="19" fillId="0" borderId="0" xfId="1" applyNumberFormat="1" applyFont="1" applyBorder="1" applyAlignment="1">
      <alignment horizontal="right" vertical="center"/>
    </xf>
    <xf numFmtId="38" fontId="2" fillId="2" borderId="0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2"/>
    </xf>
    <xf numFmtId="41" fontId="15" fillId="2" borderId="7" xfId="0" applyNumberFormat="1" applyFont="1" applyFill="1" applyBorder="1"/>
    <xf numFmtId="41" fontId="15" fillId="2" borderId="6" xfId="0" applyNumberFormat="1" applyFont="1" applyFill="1" applyBorder="1"/>
    <xf numFmtId="41" fontId="15" fillId="2" borderId="0" xfId="0" applyNumberFormat="1" applyFont="1" applyFill="1" applyBorder="1"/>
    <xf numFmtId="41" fontId="15" fillId="2" borderId="5" xfId="0" applyNumberFormat="1" applyFont="1" applyFill="1" applyBorder="1"/>
    <xf numFmtId="41" fontId="15" fillId="2" borderId="2" xfId="0" applyNumberFormat="1" applyFont="1" applyFill="1" applyBorder="1"/>
    <xf numFmtId="41" fontId="15" fillId="2" borderId="3" xfId="0" applyNumberFormat="1" applyFont="1" applyFill="1" applyBorder="1"/>
    <xf numFmtId="38" fontId="5" fillId="2" borderId="5" xfId="1" applyNumberFormat="1" applyFont="1" applyFill="1" applyBorder="1" applyAlignment="1">
      <alignment horizontal="right" vertical="center"/>
    </xf>
    <xf numFmtId="38" fontId="5" fillId="2" borderId="3" xfId="1" applyNumberFormat="1" applyFont="1" applyFill="1" applyBorder="1" applyAlignment="1">
      <alignment horizontal="right" vertical="center"/>
    </xf>
    <xf numFmtId="38" fontId="5" fillId="2" borderId="6" xfId="1" applyNumberFormat="1" applyFont="1" applyFill="1" applyBorder="1" applyAlignment="1">
      <alignment horizontal="right" vertical="center"/>
    </xf>
    <xf numFmtId="41" fontId="5" fillId="2" borderId="0" xfId="1" applyNumberFormat="1" applyFont="1" applyFill="1" applyBorder="1" applyAlignment="1">
      <alignment horizontal="right" vertical="center"/>
    </xf>
    <xf numFmtId="41" fontId="5" fillId="2" borderId="2" xfId="1" applyNumberFormat="1" applyFont="1" applyFill="1" applyBorder="1" applyAlignment="1">
      <alignment horizontal="right" vertical="center"/>
    </xf>
    <xf numFmtId="41" fontId="5" fillId="2" borderId="7" xfId="1" applyNumberFormat="1" applyFont="1" applyFill="1" applyBorder="1" applyAlignment="1">
      <alignment horizontal="right" vertical="center"/>
    </xf>
    <xf numFmtId="41" fontId="15" fillId="2" borderId="0" xfId="1" applyNumberFormat="1" applyFont="1" applyFill="1" applyAlignment="1">
      <alignment horizontal="right" vertical="center"/>
    </xf>
    <xf numFmtId="41" fontId="15" fillId="2" borderId="2" xfId="1" applyNumberFormat="1" applyFont="1" applyFill="1" applyBorder="1" applyAlignment="1">
      <alignment horizontal="right" vertical="center"/>
    </xf>
    <xf numFmtId="165" fontId="13" fillId="2" borderId="11" xfId="3" applyNumberFormat="1" applyFont="1" applyFill="1" applyBorder="1" applyAlignment="1">
      <alignment horizontal="center" vertical="center"/>
    </xf>
    <xf numFmtId="165" fontId="13" fillId="2" borderId="10" xfId="3" applyNumberFormat="1" applyFont="1" applyFill="1" applyBorder="1" applyAlignment="1">
      <alignment horizontal="center" vertical="center"/>
    </xf>
    <xf numFmtId="165" fontId="13" fillId="2" borderId="9" xfId="3" applyNumberFormat="1" applyFont="1" applyFill="1" applyBorder="1" applyAlignment="1">
      <alignment horizontal="center" vertical="center"/>
    </xf>
    <xf numFmtId="165" fontId="9" fillId="2" borderId="10" xfId="3" applyNumberFormat="1" applyFont="1" applyFill="1" applyBorder="1" applyAlignment="1">
      <alignment horizontal="center" vertical="center"/>
    </xf>
    <xf numFmtId="165" fontId="9" fillId="2" borderId="9" xfId="3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left" vertical="center"/>
    </xf>
    <xf numFmtId="0" fontId="9" fillId="2" borderId="4" xfId="2" applyFont="1" applyFill="1" applyBorder="1" applyAlignment="1">
      <alignment horizontal="left" vertical="center"/>
    </xf>
    <xf numFmtId="165" fontId="9" fillId="2" borderId="11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165" fontId="10" fillId="3" borderId="7" xfId="4" applyNumberFormat="1" applyFont="1" applyFill="1" applyBorder="1" applyAlignment="1">
      <alignment horizontal="right" vertical="center"/>
    </xf>
    <xf numFmtId="165" fontId="10" fillId="3" borderId="2" xfId="4" applyNumberFormat="1" applyFont="1" applyFill="1" applyBorder="1" applyAlignment="1">
      <alignment horizontal="right" vertical="center"/>
    </xf>
    <xf numFmtId="165" fontId="10" fillId="3" borderId="7" xfId="3" applyNumberFormat="1" applyFont="1" applyFill="1" applyBorder="1" applyAlignment="1">
      <alignment horizontal="right" vertical="center"/>
    </xf>
    <xf numFmtId="165" fontId="10" fillId="3" borderId="2" xfId="3" applyNumberFormat="1" applyFont="1" applyFill="1" applyBorder="1" applyAlignment="1">
      <alignment horizontal="right" vertical="center"/>
    </xf>
    <xf numFmtId="165" fontId="18" fillId="2" borderId="0" xfId="3" applyNumberFormat="1" applyFont="1" applyFill="1" applyAlignment="1">
      <alignment horizontal="center" vertical="center"/>
    </xf>
    <xf numFmtId="0" fontId="18" fillId="2" borderId="0" xfId="3" applyFont="1" applyFill="1" applyAlignment="1">
      <alignment horizontal="center" vertical="center"/>
    </xf>
  </cellXfs>
  <cellStyles count="7">
    <cellStyle name="Comma" xfId="1" builtinId="3"/>
    <cellStyle name="Comma 2" xfId="6" xr:uid="{00000000-0005-0000-0000-000001000000}"/>
    <cellStyle name="Normal" xfId="0" builtinId="0"/>
    <cellStyle name="Normal 2" xfId="3" xr:uid="{00000000-0005-0000-0000-000003000000}"/>
    <cellStyle name="Normal 3 2" xfId="4" xr:uid="{00000000-0005-0000-0000-000004000000}"/>
    <cellStyle name="Normal 44" xfId="2" xr:uid="{00000000-0005-0000-0000-000005000000}"/>
    <cellStyle name="Normal_Main (2)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125"/>
  <sheetViews>
    <sheetView zoomScaleNormal="100" workbookViewId="0">
      <pane xSplit="14" ySplit="2" topLeftCell="BX3" activePane="bottomRight" state="frozen"/>
      <selection pane="topRight" activeCell="L1" sqref="L1"/>
      <selection pane="bottomLeft" activeCell="A3" sqref="A3"/>
      <selection pane="bottomRight" activeCell="BZ8" sqref="BZ8"/>
    </sheetView>
  </sheetViews>
  <sheetFormatPr defaultRowHeight="24.75" x14ac:dyDescent="0.75"/>
  <cols>
    <col min="1" max="1" width="18.42578125" style="2" customWidth="1"/>
    <col min="2" max="2" width="8.7109375" style="2" customWidth="1"/>
    <col min="3" max="4" width="5.85546875" style="1" bestFit="1" customWidth="1"/>
    <col min="5" max="5" width="6.140625" style="1" bestFit="1" customWidth="1"/>
    <col min="6" max="6" width="6.42578125" style="1" bestFit="1" customWidth="1"/>
    <col min="7" max="8" width="5.85546875" style="1" bestFit="1" customWidth="1"/>
    <col min="9" max="9" width="5.85546875" style="1" customWidth="1"/>
    <col min="10" max="10" width="6.140625" style="1" bestFit="1" customWidth="1"/>
    <col min="11" max="14" width="6.140625" style="1" customWidth="1"/>
    <col min="15" max="17" width="4.7109375" style="1" bestFit="1" customWidth="1"/>
    <col min="18" max="18" width="5.140625" style="1" bestFit="1" customWidth="1"/>
    <col min="19" max="19" width="5.85546875" style="1" bestFit="1" customWidth="1"/>
    <col min="20" max="20" width="5.28515625" style="1" bestFit="1" customWidth="1"/>
    <col min="21" max="21" width="5.140625" style="1" bestFit="1" customWidth="1"/>
    <col min="22" max="22" width="5" style="1" bestFit="1" customWidth="1"/>
    <col min="23" max="29" width="4.7109375" style="1" bestFit="1" customWidth="1"/>
    <col min="30" max="30" width="5.140625" style="1" bestFit="1" customWidth="1"/>
    <col min="31" max="31" width="5.85546875" style="1" bestFit="1" customWidth="1"/>
    <col min="32" max="32" width="5.28515625" style="1" bestFit="1" customWidth="1"/>
    <col min="33" max="33" width="5.140625" style="1" bestFit="1" customWidth="1"/>
    <col min="34" max="34" width="5" style="1" bestFit="1" customWidth="1"/>
    <col min="35" max="41" width="4.7109375" style="1" bestFit="1" customWidth="1"/>
    <col min="42" max="42" width="5.140625" style="1" bestFit="1" customWidth="1"/>
    <col min="43" max="43" width="5.85546875" style="1" bestFit="1" customWidth="1"/>
    <col min="44" max="44" width="5.28515625" style="1" bestFit="1" customWidth="1"/>
    <col min="45" max="45" width="5.140625" style="1" bestFit="1" customWidth="1"/>
    <col min="46" max="46" width="5" style="1" bestFit="1" customWidth="1"/>
    <col min="47" max="47" width="4.7109375" style="1" bestFit="1" customWidth="1"/>
    <col min="48" max="49" width="4.7109375" style="1" customWidth="1"/>
    <col min="50" max="53" width="4.7109375" style="1" bestFit="1" customWidth="1"/>
    <col min="54" max="54" width="5.140625" style="1" bestFit="1" customWidth="1"/>
    <col min="55" max="55" width="5.85546875" style="1" bestFit="1" customWidth="1"/>
    <col min="56" max="56" width="5.28515625" style="1" bestFit="1" customWidth="1"/>
    <col min="57" max="57" width="5.140625" style="1" bestFit="1" customWidth="1"/>
    <col min="58" max="58" width="5" style="1" bestFit="1" customWidth="1"/>
    <col min="59" max="65" width="4.7109375" style="1" bestFit="1" customWidth="1"/>
    <col min="66" max="66" width="4.85546875" style="1" bestFit="1" customWidth="1"/>
    <col min="67" max="67" width="5.42578125" style="1" bestFit="1" customWidth="1"/>
    <col min="68" max="68" width="4.85546875" style="1" bestFit="1" customWidth="1"/>
    <col min="69" max="76" width="4.7109375" style="1" bestFit="1" customWidth="1"/>
    <col min="77" max="77" width="5" style="1" customWidth="1"/>
    <col min="78" max="78" width="6" style="1" customWidth="1"/>
    <col min="79" max="79" width="5.42578125" style="1" bestFit="1" customWidth="1"/>
    <col min="80" max="80" width="4.85546875" style="1" bestFit="1" customWidth="1"/>
    <col min="81" max="81" width="4.7109375" style="1" bestFit="1" customWidth="1"/>
    <col min="82" max="86" width="6" style="1" customWidth="1"/>
    <col min="87" max="16384" width="9.140625" style="1"/>
  </cols>
  <sheetData>
    <row r="1" spans="1:98" x14ac:dyDescent="0.75">
      <c r="A1" s="116" t="s">
        <v>34</v>
      </c>
      <c r="B1" s="114" t="s">
        <v>33</v>
      </c>
      <c r="C1" s="121">
        <v>2010</v>
      </c>
      <c r="D1" s="121">
        <v>2011</v>
      </c>
      <c r="E1" s="121">
        <v>2012</v>
      </c>
      <c r="F1" s="121">
        <v>2013</v>
      </c>
      <c r="G1" s="121">
        <v>2014</v>
      </c>
      <c r="H1" s="123">
        <v>2015</v>
      </c>
      <c r="I1" s="123">
        <v>2016</v>
      </c>
      <c r="J1" s="123">
        <v>2017</v>
      </c>
      <c r="K1" s="123">
        <v>2018</v>
      </c>
      <c r="L1" s="123">
        <v>2019</v>
      </c>
      <c r="M1" s="123">
        <v>2020</v>
      </c>
      <c r="N1" s="123">
        <v>2021</v>
      </c>
      <c r="O1" s="118">
        <v>2014</v>
      </c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8">
        <v>2015</v>
      </c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20"/>
      <c r="AM1" s="21"/>
      <c r="AN1" s="112">
        <v>2016</v>
      </c>
      <c r="AO1" s="112"/>
      <c r="AP1" s="112"/>
      <c r="AQ1" s="112"/>
      <c r="AR1" s="112"/>
      <c r="AS1" s="112"/>
      <c r="AT1" s="112"/>
      <c r="AU1" s="112"/>
      <c r="AV1" s="112"/>
      <c r="AW1" s="112"/>
      <c r="AX1" s="113"/>
      <c r="AY1" s="21"/>
      <c r="AZ1" s="112">
        <v>2017</v>
      </c>
      <c r="BA1" s="112"/>
      <c r="BB1" s="112"/>
      <c r="BC1" s="112"/>
      <c r="BD1" s="112"/>
      <c r="BE1" s="112"/>
      <c r="BF1" s="112"/>
      <c r="BG1" s="112"/>
      <c r="BH1" s="112"/>
      <c r="BI1" s="112"/>
      <c r="BJ1" s="113"/>
      <c r="BK1" s="109">
        <v>2018</v>
      </c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1"/>
      <c r="BW1" s="109">
        <v>2019</v>
      </c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1"/>
      <c r="CI1" s="109">
        <v>2020</v>
      </c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1"/>
    </row>
    <row r="2" spans="1:98" x14ac:dyDescent="0.75">
      <c r="A2" s="117"/>
      <c r="B2" s="115"/>
      <c r="C2" s="122"/>
      <c r="D2" s="122"/>
      <c r="E2" s="122"/>
      <c r="F2" s="122"/>
      <c r="G2" s="122"/>
      <c r="H2" s="124"/>
      <c r="I2" s="124"/>
      <c r="J2" s="124"/>
      <c r="K2" s="124"/>
      <c r="L2" s="124"/>
      <c r="M2" s="124"/>
      <c r="N2" s="124"/>
      <c r="O2" s="18" t="s">
        <v>32</v>
      </c>
      <c r="P2" s="19" t="s">
        <v>31</v>
      </c>
      <c r="Q2" s="19" t="s">
        <v>30</v>
      </c>
      <c r="R2" s="19" t="s">
        <v>29</v>
      </c>
      <c r="S2" s="19" t="s">
        <v>28</v>
      </c>
      <c r="T2" s="19" t="s">
        <v>27</v>
      </c>
      <c r="U2" s="19" t="s">
        <v>26</v>
      </c>
      <c r="V2" s="19" t="s">
        <v>25</v>
      </c>
      <c r="W2" s="19" t="s">
        <v>24</v>
      </c>
      <c r="X2" s="19" t="s">
        <v>23</v>
      </c>
      <c r="Y2" s="17" t="s">
        <v>22</v>
      </c>
      <c r="Z2" s="16" t="s">
        <v>21</v>
      </c>
      <c r="AA2" s="17" t="s">
        <v>32</v>
      </c>
      <c r="AB2" s="17" t="s">
        <v>31</v>
      </c>
      <c r="AC2" s="17" t="s">
        <v>30</v>
      </c>
      <c r="AD2" s="17" t="s">
        <v>29</v>
      </c>
      <c r="AE2" s="17" t="s">
        <v>28</v>
      </c>
      <c r="AF2" s="17" t="s">
        <v>27</v>
      </c>
      <c r="AG2" s="17" t="s">
        <v>26</v>
      </c>
      <c r="AH2" s="17" t="s">
        <v>25</v>
      </c>
      <c r="AI2" s="17" t="s">
        <v>24</v>
      </c>
      <c r="AJ2" s="17" t="s">
        <v>23</v>
      </c>
      <c r="AK2" s="17" t="s">
        <v>22</v>
      </c>
      <c r="AL2" s="16" t="s">
        <v>21</v>
      </c>
      <c r="AM2" s="17" t="s">
        <v>32</v>
      </c>
      <c r="AN2" s="17" t="s">
        <v>31</v>
      </c>
      <c r="AO2" s="17" t="s">
        <v>30</v>
      </c>
      <c r="AP2" s="17" t="s">
        <v>29</v>
      </c>
      <c r="AQ2" s="17" t="s">
        <v>28</v>
      </c>
      <c r="AR2" s="17" t="s">
        <v>27</v>
      </c>
      <c r="AS2" s="17" t="s">
        <v>26</v>
      </c>
      <c r="AT2" s="17" t="s">
        <v>25</v>
      </c>
      <c r="AU2" s="17" t="s">
        <v>24</v>
      </c>
      <c r="AV2" s="17" t="s">
        <v>23</v>
      </c>
      <c r="AW2" s="17" t="s">
        <v>22</v>
      </c>
      <c r="AX2" s="16" t="s">
        <v>21</v>
      </c>
      <c r="AY2" s="17" t="s">
        <v>32</v>
      </c>
      <c r="AZ2" s="17" t="s">
        <v>31</v>
      </c>
      <c r="BA2" s="17" t="s">
        <v>30</v>
      </c>
      <c r="BB2" s="17" t="s">
        <v>29</v>
      </c>
      <c r="BC2" s="17" t="s">
        <v>28</v>
      </c>
      <c r="BD2" s="17" t="s">
        <v>27</v>
      </c>
      <c r="BE2" s="17" t="s">
        <v>26</v>
      </c>
      <c r="BF2" s="17" t="s">
        <v>25</v>
      </c>
      <c r="BG2" s="17" t="s">
        <v>24</v>
      </c>
      <c r="BH2" s="17" t="s">
        <v>23</v>
      </c>
      <c r="BI2" s="17" t="s">
        <v>22</v>
      </c>
      <c r="BJ2" s="16" t="s">
        <v>21</v>
      </c>
      <c r="BK2" s="64" t="s">
        <v>32</v>
      </c>
      <c r="BL2" s="65" t="s">
        <v>31</v>
      </c>
      <c r="BM2" s="65" t="s">
        <v>30</v>
      </c>
      <c r="BN2" s="65" t="s">
        <v>29</v>
      </c>
      <c r="BO2" s="65" t="s">
        <v>28</v>
      </c>
      <c r="BP2" s="65" t="s">
        <v>27</v>
      </c>
      <c r="BQ2" s="65" t="s">
        <v>26</v>
      </c>
      <c r="BR2" s="65" t="s">
        <v>25</v>
      </c>
      <c r="BS2" s="65" t="s">
        <v>24</v>
      </c>
      <c r="BT2" s="65" t="s">
        <v>23</v>
      </c>
      <c r="BU2" s="65" t="s">
        <v>22</v>
      </c>
      <c r="BV2" s="66" t="s">
        <v>21</v>
      </c>
      <c r="BW2" s="64" t="s">
        <v>32</v>
      </c>
      <c r="BX2" s="65" t="s">
        <v>31</v>
      </c>
      <c r="BY2" s="76" t="s">
        <v>30</v>
      </c>
      <c r="BZ2" s="65" t="s">
        <v>29</v>
      </c>
      <c r="CA2" s="65" t="s">
        <v>28</v>
      </c>
      <c r="CB2" s="65" t="s">
        <v>27</v>
      </c>
      <c r="CC2" s="65" t="s">
        <v>26</v>
      </c>
      <c r="CD2" s="65" t="s">
        <v>25</v>
      </c>
      <c r="CE2" s="65" t="s">
        <v>24</v>
      </c>
      <c r="CF2" s="65" t="s">
        <v>23</v>
      </c>
      <c r="CG2" s="65" t="s">
        <v>22</v>
      </c>
      <c r="CH2" s="66" t="s">
        <v>21</v>
      </c>
      <c r="CI2" s="64" t="s">
        <v>32</v>
      </c>
      <c r="CJ2" s="65" t="s">
        <v>31</v>
      </c>
      <c r="CK2" s="76" t="s">
        <v>30</v>
      </c>
      <c r="CL2" s="65" t="s">
        <v>29</v>
      </c>
      <c r="CM2" s="65" t="s">
        <v>28</v>
      </c>
      <c r="CN2" s="65" t="s">
        <v>27</v>
      </c>
      <c r="CO2" s="65" t="s">
        <v>26</v>
      </c>
      <c r="CP2" s="65" t="s">
        <v>25</v>
      </c>
      <c r="CQ2" s="65" t="s">
        <v>24</v>
      </c>
      <c r="CR2" s="65" t="s">
        <v>23</v>
      </c>
      <c r="CS2" s="65" t="s">
        <v>22</v>
      </c>
      <c r="CT2" s="66" t="s">
        <v>21</v>
      </c>
    </row>
    <row r="3" spans="1:98" x14ac:dyDescent="0.75">
      <c r="A3" s="88" t="s">
        <v>20</v>
      </c>
      <c r="B3" s="89" t="s">
        <v>19</v>
      </c>
      <c r="C3" s="86">
        <v>382</v>
      </c>
      <c r="D3" s="86">
        <v>366</v>
      </c>
      <c r="E3" s="86">
        <v>352</v>
      </c>
      <c r="F3" s="86">
        <v>346</v>
      </c>
      <c r="G3" s="86">
        <f>Z3</f>
        <v>418</v>
      </c>
      <c r="H3" s="86">
        <f>AL3</f>
        <v>363</v>
      </c>
      <c r="I3" s="86">
        <f>AX3</f>
        <v>373</v>
      </c>
      <c r="J3" s="86">
        <f t="shared" ref="J3:J16" si="0">BJ3</f>
        <v>388.5</v>
      </c>
      <c r="K3" s="86">
        <f t="shared" ref="K3:K16" si="1">BV3</f>
        <v>404</v>
      </c>
      <c r="L3" s="104">
        <f>CH3</f>
        <v>432</v>
      </c>
      <c r="M3" s="104">
        <f>CT3</f>
        <v>0</v>
      </c>
      <c r="N3" s="86"/>
      <c r="O3" s="86">
        <v>450</v>
      </c>
      <c r="P3" s="86">
        <v>459</v>
      </c>
      <c r="Q3" s="86">
        <v>422</v>
      </c>
      <c r="R3" s="86">
        <v>395</v>
      </c>
      <c r="S3" s="86">
        <v>388</v>
      </c>
      <c r="T3" s="86">
        <v>397</v>
      </c>
      <c r="U3" s="86">
        <v>422</v>
      </c>
      <c r="V3" s="86">
        <v>445</v>
      </c>
      <c r="W3" s="86">
        <v>432</v>
      </c>
      <c r="X3" s="86">
        <v>428</v>
      </c>
      <c r="Y3" s="86">
        <v>418</v>
      </c>
      <c r="Z3" s="101">
        <v>418</v>
      </c>
      <c r="AA3" s="86">
        <v>420</v>
      </c>
      <c r="AB3" s="86">
        <v>420</v>
      </c>
      <c r="AC3" s="86">
        <v>410</v>
      </c>
      <c r="AD3" s="86">
        <v>399</v>
      </c>
      <c r="AE3" s="86">
        <v>381</v>
      </c>
      <c r="AF3" s="86">
        <v>376</v>
      </c>
      <c r="AG3" s="86">
        <v>392</v>
      </c>
      <c r="AH3" s="86">
        <v>373</v>
      </c>
      <c r="AI3" s="86">
        <v>357</v>
      </c>
      <c r="AJ3" s="86">
        <v>373</v>
      </c>
      <c r="AK3" s="86">
        <v>368</v>
      </c>
      <c r="AL3" s="13">
        <v>363</v>
      </c>
      <c r="AM3" s="86">
        <v>364.91</v>
      </c>
      <c r="AN3" s="86">
        <v>384</v>
      </c>
      <c r="AO3" s="86">
        <v>384</v>
      </c>
      <c r="AP3" s="86">
        <v>395</v>
      </c>
      <c r="AQ3" s="86">
        <v>433</v>
      </c>
      <c r="AR3" s="86">
        <v>441</v>
      </c>
      <c r="AS3" s="86">
        <v>442</v>
      </c>
      <c r="AT3" s="13">
        <v>415</v>
      </c>
      <c r="AU3" s="86">
        <v>384</v>
      </c>
      <c r="AV3" s="86">
        <v>350.3</v>
      </c>
      <c r="AW3" s="86">
        <v>339.59</v>
      </c>
      <c r="AX3" s="86">
        <v>373</v>
      </c>
      <c r="AY3" s="86">
        <v>355.9</v>
      </c>
      <c r="AZ3" s="75">
        <v>348.75</v>
      </c>
      <c r="BA3" s="75">
        <v>358.43</v>
      </c>
      <c r="BB3" s="75">
        <v>358.53</v>
      </c>
      <c r="BC3" s="61">
        <v>394.95</v>
      </c>
      <c r="BD3" s="61">
        <v>440.86</v>
      </c>
      <c r="BE3" s="75">
        <v>397.43</v>
      </c>
      <c r="BF3" s="75">
        <v>376.14</v>
      </c>
      <c r="BG3" s="86">
        <v>384.81</v>
      </c>
      <c r="BH3" s="86">
        <v>375.68</v>
      </c>
      <c r="BI3" s="75">
        <v>378.82</v>
      </c>
      <c r="BJ3" s="75">
        <v>388.5</v>
      </c>
      <c r="BK3" s="75">
        <v>410.83</v>
      </c>
      <c r="BL3" s="75">
        <v>407.8</v>
      </c>
      <c r="BM3" s="75">
        <v>403.5</v>
      </c>
      <c r="BN3" s="75">
        <v>430.24</v>
      </c>
      <c r="BO3" s="75">
        <v>431.76</v>
      </c>
      <c r="BP3" s="75">
        <v>427</v>
      </c>
      <c r="BQ3" s="75">
        <v>398</v>
      </c>
      <c r="BR3" s="75">
        <v>405</v>
      </c>
      <c r="BS3" s="75">
        <v>405</v>
      </c>
      <c r="BT3" s="75">
        <v>409</v>
      </c>
      <c r="BU3" s="75">
        <v>401</v>
      </c>
      <c r="BV3" s="67">
        <v>404</v>
      </c>
      <c r="BW3" s="75">
        <v>410</v>
      </c>
      <c r="BX3" s="75">
        <v>408</v>
      </c>
      <c r="BY3" s="75">
        <v>406</v>
      </c>
      <c r="BZ3" s="75">
        <v>413</v>
      </c>
      <c r="CA3" s="75">
        <v>409</v>
      </c>
      <c r="CB3" s="75">
        <v>420</v>
      </c>
      <c r="CC3" s="75">
        <v>416</v>
      </c>
      <c r="CD3" s="75">
        <v>430</v>
      </c>
      <c r="CE3" s="75">
        <v>427</v>
      </c>
      <c r="CF3" s="75">
        <v>424</v>
      </c>
      <c r="CG3" s="75">
        <v>421</v>
      </c>
      <c r="CH3" s="75">
        <v>432</v>
      </c>
      <c r="CI3" s="75">
        <v>451</v>
      </c>
      <c r="CJ3" s="75">
        <v>450</v>
      </c>
      <c r="CK3" s="75">
        <v>494</v>
      </c>
      <c r="CL3" s="75"/>
      <c r="CM3" s="75"/>
      <c r="CN3" s="75"/>
      <c r="CO3" s="75"/>
      <c r="CP3" s="75"/>
      <c r="CQ3" s="75"/>
      <c r="CR3" s="75"/>
      <c r="CS3" s="75"/>
      <c r="CT3" s="82"/>
    </row>
    <row r="4" spans="1:98" x14ac:dyDescent="0.75">
      <c r="A4" s="88" t="s">
        <v>18</v>
      </c>
      <c r="B4" s="89" t="s">
        <v>7</v>
      </c>
      <c r="C4" s="86">
        <v>108.8</v>
      </c>
      <c r="D4" s="86">
        <v>107.4</v>
      </c>
      <c r="E4" s="86">
        <v>107.8</v>
      </c>
      <c r="F4" s="86">
        <v>109.7</v>
      </c>
      <c r="G4" s="86">
        <f t="shared" ref="G4:G10" si="2">Z4</f>
        <v>62.33</v>
      </c>
      <c r="H4" s="86">
        <f t="shared" ref="H4:H10" si="3">AL4</f>
        <v>37.72</v>
      </c>
      <c r="I4" s="86">
        <f t="shared" ref="I4:I10" si="4">AX4</f>
        <v>54.1</v>
      </c>
      <c r="J4" s="86">
        <f t="shared" si="0"/>
        <v>64.209999999999994</v>
      </c>
      <c r="K4" s="86">
        <f t="shared" si="1"/>
        <v>56.5</v>
      </c>
      <c r="L4" s="104">
        <f t="shared" ref="L4:L16" si="5">CH4</f>
        <v>65.849999999999994</v>
      </c>
      <c r="M4" s="104">
        <f t="shared" ref="M4:M16" si="6">CT4</f>
        <v>0</v>
      </c>
      <c r="N4" s="86"/>
      <c r="O4" s="86">
        <v>107.42</v>
      </c>
      <c r="P4" s="86">
        <v>108.81</v>
      </c>
      <c r="Q4" s="86">
        <v>107.4</v>
      </c>
      <c r="R4" s="86">
        <v>107.79</v>
      </c>
      <c r="S4" s="86">
        <v>109.68</v>
      </c>
      <c r="T4" s="86">
        <v>111.87</v>
      </c>
      <c r="U4" s="86">
        <v>106.98</v>
      </c>
      <c r="V4" s="86">
        <v>101.92</v>
      </c>
      <c r="W4" s="86">
        <v>97.34</v>
      </c>
      <c r="X4" s="86">
        <v>87.27</v>
      </c>
      <c r="Y4" s="86">
        <v>78.44</v>
      </c>
      <c r="Z4" s="101">
        <v>62.33</v>
      </c>
      <c r="AA4" s="86">
        <v>48.07</v>
      </c>
      <c r="AB4" s="86">
        <v>57.93</v>
      </c>
      <c r="AC4" s="86">
        <v>55.79</v>
      </c>
      <c r="AD4" s="86">
        <v>59.39</v>
      </c>
      <c r="AE4" s="86">
        <v>64.56</v>
      </c>
      <c r="AF4" s="86">
        <v>62.34</v>
      </c>
      <c r="AG4" s="86">
        <v>55.87</v>
      </c>
      <c r="AH4" s="86">
        <v>46.99</v>
      </c>
      <c r="AI4" s="86">
        <v>47.24</v>
      </c>
      <c r="AJ4" s="86">
        <v>48.12</v>
      </c>
      <c r="AK4" s="86">
        <v>44.42</v>
      </c>
      <c r="AL4" s="86">
        <v>37.72</v>
      </c>
      <c r="AM4" s="86">
        <v>30.8</v>
      </c>
      <c r="AN4" s="86">
        <v>33.200000000000003</v>
      </c>
      <c r="AO4" s="86">
        <v>39.07</v>
      </c>
      <c r="AP4" s="86">
        <v>42.25</v>
      </c>
      <c r="AQ4" s="86">
        <v>47.13</v>
      </c>
      <c r="AR4" s="86">
        <v>48.48</v>
      </c>
      <c r="AS4" s="86">
        <v>45.07</v>
      </c>
      <c r="AT4" s="86">
        <v>46.14</v>
      </c>
      <c r="AU4" s="86">
        <v>46.19</v>
      </c>
      <c r="AV4" s="86">
        <v>49.73</v>
      </c>
      <c r="AW4" s="86">
        <v>46.44</v>
      </c>
      <c r="AX4" s="86">
        <v>54.1</v>
      </c>
      <c r="AY4" s="86">
        <v>54.89</v>
      </c>
      <c r="AZ4" s="75">
        <v>55.49</v>
      </c>
      <c r="BA4" s="75">
        <v>51.97</v>
      </c>
      <c r="BB4" s="75">
        <v>52.98</v>
      </c>
      <c r="BC4" s="75">
        <v>50.87</v>
      </c>
      <c r="BD4" s="75">
        <v>46.89</v>
      </c>
      <c r="BE4" s="75">
        <v>48.69</v>
      </c>
      <c r="BF4" s="75">
        <v>51.37</v>
      </c>
      <c r="BG4" s="86">
        <v>55.16</v>
      </c>
      <c r="BH4" s="86">
        <v>58</v>
      </c>
      <c r="BI4" s="75">
        <v>62.57</v>
      </c>
      <c r="BJ4" s="75">
        <v>64.209999999999994</v>
      </c>
      <c r="BK4" s="75">
        <v>68.989999999999995</v>
      </c>
      <c r="BL4" s="75">
        <v>65.42</v>
      </c>
      <c r="BM4" s="75">
        <v>66.45</v>
      </c>
      <c r="BN4" s="75">
        <v>71.63</v>
      </c>
      <c r="BO4" s="75">
        <v>76.650000000000006</v>
      </c>
      <c r="BP4" s="75">
        <v>75.19</v>
      </c>
      <c r="BQ4" s="75">
        <v>74.44</v>
      </c>
      <c r="BR4" s="75">
        <v>73.13</v>
      </c>
      <c r="BS4" s="75">
        <v>78.86</v>
      </c>
      <c r="BT4" s="75">
        <v>80.47</v>
      </c>
      <c r="BU4" s="75">
        <v>65.17</v>
      </c>
      <c r="BV4" s="68">
        <v>56.5</v>
      </c>
      <c r="BW4" s="75">
        <v>59.27</v>
      </c>
      <c r="BX4" s="75">
        <v>64.13</v>
      </c>
      <c r="BY4" s="75">
        <v>66.41</v>
      </c>
      <c r="BZ4" s="75">
        <v>71.2</v>
      </c>
      <c r="CA4" s="75">
        <v>70.53</v>
      </c>
      <c r="CB4" s="75">
        <v>63.3</v>
      </c>
      <c r="CC4" s="75">
        <v>64</v>
      </c>
      <c r="CD4" s="75">
        <v>59.25</v>
      </c>
      <c r="CE4" s="75">
        <v>62.33</v>
      </c>
      <c r="CF4" s="75">
        <v>59.37</v>
      </c>
      <c r="CG4" s="75">
        <v>62.74</v>
      </c>
      <c r="CH4" s="75">
        <v>65.849999999999994</v>
      </c>
      <c r="CI4" s="75">
        <v>63.6</v>
      </c>
      <c r="CJ4" s="75">
        <v>55</v>
      </c>
      <c r="CK4" s="75">
        <v>32.979999999999997</v>
      </c>
      <c r="CL4" s="75"/>
      <c r="CM4" s="75"/>
      <c r="CN4" s="75"/>
      <c r="CO4" s="75"/>
      <c r="CP4" s="75"/>
      <c r="CQ4" s="75"/>
      <c r="CR4" s="75"/>
      <c r="CS4" s="75"/>
      <c r="CT4" s="82"/>
    </row>
    <row r="5" spans="1:98" x14ac:dyDescent="0.75">
      <c r="A5" s="88" t="s">
        <v>17</v>
      </c>
      <c r="B5" s="89" t="s">
        <v>16</v>
      </c>
      <c r="C5" s="86">
        <v>2150</v>
      </c>
      <c r="D5" s="86">
        <f>2.28*1000</f>
        <v>2280</v>
      </c>
      <c r="E5" s="86">
        <f>2.2*1000</f>
        <v>2200</v>
      </c>
      <c r="F5" s="86">
        <f>2.07*1000</f>
        <v>2070</v>
      </c>
      <c r="G5" s="86">
        <f t="shared" si="2"/>
        <v>1603.1</v>
      </c>
      <c r="H5" s="86">
        <f t="shared" si="3"/>
        <v>1247.7</v>
      </c>
      <c r="I5" s="86">
        <f t="shared" si="4"/>
        <v>1930</v>
      </c>
      <c r="J5" s="86">
        <f t="shared" si="0"/>
        <v>1651.8999999999999</v>
      </c>
      <c r="K5" s="86">
        <f t="shared" si="1"/>
        <v>1440</v>
      </c>
      <c r="L5" s="104">
        <f t="shared" si="5"/>
        <v>1657.5</v>
      </c>
      <c r="M5" s="104">
        <f t="shared" si="6"/>
        <v>0</v>
      </c>
      <c r="N5" s="86"/>
      <c r="O5" s="86">
        <v>2326.1999999999998</v>
      </c>
      <c r="P5" s="86">
        <v>2145</v>
      </c>
      <c r="Q5" s="86">
        <v>2281.2999999999997</v>
      </c>
      <c r="R5" s="86">
        <v>2195.3000000000002</v>
      </c>
      <c r="S5" s="86">
        <v>2072.8000000000002</v>
      </c>
      <c r="T5" s="86">
        <v>2086.6</v>
      </c>
      <c r="U5" s="86">
        <v>2018.8999999999999</v>
      </c>
      <c r="V5" s="86">
        <v>1850</v>
      </c>
      <c r="W5" s="86">
        <v>1644.4</v>
      </c>
      <c r="X5" s="86">
        <v>1620.1000000000001</v>
      </c>
      <c r="Y5" s="86">
        <v>1635.8999999999999</v>
      </c>
      <c r="Z5" s="101">
        <v>1603.1</v>
      </c>
      <c r="AA5" s="86">
        <v>1654</v>
      </c>
      <c r="AB5" s="86">
        <v>1808.4</v>
      </c>
      <c r="AC5" s="86">
        <v>1735.4</v>
      </c>
      <c r="AD5" s="86">
        <v>1700.3</v>
      </c>
      <c r="AE5" s="86">
        <v>1841.9</v>
      </c>
      <c r="AF5" s="86">
        <v>1829.3999999999999</v>
      </c>
      <c r="AG5" s="86">
        <v>1639.5</v>
      </c>
      <c r="AH5" s="86">
        <v>1420.5</v>
      </c>
      <c r="AI5" s="86">
        <v>1312</v>
      </c>
      <c r="AJ5" s="86">
        <v>1300.8</v>
      </c>
      <c r="AK5" s="86">
        <v>1222.3</v>
      </c>
      <c r="AL5" s="86">
        <v>1247.7</v>
      </c>
      <c r="AM5" s="86">
        <v>1219.8</v>
      </c>
      <c r="AN5" s="86">
        <v>1257.5</v>
      </c>
      <c r="AO5" s="86">
        <v>1447.1000000000001</v>
      </c>
      <c r="AP5" s="86">
        <v>1720.3999999999999</v>
      </c>
      <c r="AQ5" s="86">
        <v>1673.7</v>
      </c>
      <c r="AR5" s="86">
        <v>1580.6</v>
      </c>
      <c r="AS5" s="86">
        <v>1593.2</v>
      </c>
      <c r="AT5" s="86">
        <v>1551.9</v>
      </c>
      <c r="AU5" s="86">
        <v>1572.7</v>
      </c>
      <c r="AV5" s="86">
        <v>1657.6</v>
      </c>
      <c r="AW5" s="86">
        <v>1870.6000000000001</v>
      </c>
      <c r="AX5" s="86">
        <v>1930</v>
      </c>
      <c r="AY5" s="86">
        <v>2558.3999999999996</v>
      </c>
      <c r="AZ5" s="75">
        <v>2710</v>
      </c>
      <c r="BA5" s="75">
        <v>2349.6999999999998</v>
      </c>
      <c r="BB5" s="75">
        <v>2209.5</v>
      </c>
      <c r="BC5" s="75">
        <v>2097.1000000000004</v>
      </c>
      <c r="BD5" s="75">
        <v>1720</v>
      </c>
      <c r="BE5" s="75">
        <v>1749.3000000000002</v>
      </c>
      <c r="BF5" s="75">
        <v>1836.8</v>
      </c>
      <c r="BG5" s="86">
        <v>1858</v>
      </c>
      <c r="BH5" s="86">
        <v>1637</v>
      </c>
      <c r="BI5" s="75">
        <v>1568.8</v>
      </c>
      <c r="BJ5" s="75">
        <v>1651.8999999999999</v>
      </c>
      <c r="BK5" s="75">
        <v>1722.3999999999999</v>
      </c>
      <c r="BL5" s="75">
        <v>1720</v>
      </c>
      <c r="BM5" s="75">
        <v>1757.9</v>
      </c>
      <c r="BN5" s="75">
        <v>1731.8</v>
      </c>
      <c r="BO5" s="75">
        <v>1700</v>
      </c>
      <c r="BP5" s="75">
        <v>1560.3</v>
      </c>
      <c r="BQ5" s="75">
        <v>1465.3</v>
      </c>
      <c r="BR5" s="75">
        <v>1473.8</v>
      </c>
      <c r="BS5" s="75">
        <v>1441.8</v>
      </c>
      <c r="BT5" s="75">
        <v>1425.3</v>
      </c>
      <c r="BU5" s="75">
        <v>1352.9</v>
      </c>
      <c r="BV5" s="68">
        <v>1440</v>
      </c>
      <c r="BW5" s="75">
        <v>1592.5</v>
      </c>
      <c r="BX5" s="75">
        <v>1652.8</v>
      </c>
      <c r="BY5" s="75">
        <v>1722.5</v>
      </c>
      <c r="BZ5" s="75">
        <v>1716.6</v>
      </c>
      <c r="CA5" s="75">
        <v>1768.8999999999999</v>
      </c>
      <c r="CB5" s="75">
        <v>1927.3</v>
      </c>
      <c r="CC5" s="75">
        <v>1668.1999999999998</v>
      </c>
      <c r="CD5" s="75">
        <v>1500.3999999999999</v>
      </c>
      <c r="CE5" s="75">
        <v>1499.1000000000001</v>
      </c>
      <c r="CF5" s="75">
        <v>1434.9</v>
      </c>
      <c r="CG5" s="75">
        <v>1544</v>
      </c>
      <c r="CH5" s="75">
        <v>1657.5</v>
      </c>
      <c r="CI5" s="75">
        <v>1683.4</v>
      </c>
      <c r="CJ5" s="75">
        <v>1612.6000000000001</v>
      </c>
      <c r="CK5" s="75">
        <v>1498.6</v>
      </c>
      <c r="CL5" s="75"/>
      <c r="CM5" s="75"/>
      <c r="CN5" s="75"/>
      <c r="CO5" s="75"/>
      <c r="CP5" s="75"/>
      <c r="CQ5" s="75"/>
      <c r="CR5" s="75"/>
      <c r="CS5" s="75"/>
      <c r="CT5" s="82"/>
    </row>
    <row r="6" spans="1:98" x14ac:dyDescent="0.75">
      <c r="A6" s="88" t="s">
        <v>15</v>
      </c>
      <c r="B6" s="89" t="s">
        <v>14</v>
      </c>
      <c r="C6" s="86">
        <v>1300</v>
      </c>
      <c r="D6" s="86">
        <v>1336</v>
      </c>
      <c r="E6" s="86">
        <v>1298</v>
      </c>
      <c r="F6" s="86">
        <v>1289</v>
      </c>
      <c r="G6" s="86">
        <f t="shared" si="2"/>
        <v>1094.3179539530049</v>
      </c>
      <c r="H6" s="86">
        <f t="shared" si="3"/>
        <v>973.66790017682342</v>
      </c>
      <c r="I6" s="86">
        <f t="shared" si="4"/>
        <v>1157</v>
      </c>
      <c r="J6" s="86">
        <f t="shared" si="0"/>
        <v>1387.278673</v>
      </c>
      <c r="K6" s="86">
        <f t="shared" si="1"/>
        <v>1371.425</v>
      </c>
      <c r="L6" s="104">
        <f t="shared" si="5"/>
        <v>1622.8126882000001</v>
      </c>
      <c r="M6" s="104">
        <f t="shared" si="6"/>
        <v>0</v>
      </c>
      <c r="N6" s="86"/>
      <c r="O6" s="86">
        <v>1134.1032138104526</v>
      </c>
      <c r="P6" s="86">
        <v>1184.5161055106914</v>
      </c>
      <c r="Q6" s="86">
        <v>1217.784421313597</v>
      </c>
      <c r="R6" s="86">
        <v>1183.4861549118618</v>
      </c>
      <c r="S6" s="86">
        <v>1174.6358714475818</v>
      </c>
      <c r="T6" s="86">
        <v>1164.2816778168694</v>
      </c>
      <c r="U6" s="86">
        <v>1194.5512878939787</v>
      </c>
      <c r="V6" s="86">
        <v>1180.4601053648578</v>
      </c>
      <c r="W6" s="86">
        <v>1127.0667371529612</v>
      </c>
      <c r="X6" s="86">
        <v>1114.2515996135407</v>
      </c>
      <c r="Y6" s="86">
        <v>1071.2671126747725</v>
      </c>
      <c r="Z6" s="101">
        <v>1094.3179539530049</v>
      </c>
      <c r="AA6" s="86">
        <v>1140.0094791913521</v>
      </c>
      <c r="AB6" s="86">
        <v>1118.4352042583444</v>
      </c>
      <c r="AC6" s="86">
        <v>1074.2749330076381</v>
      </c>
      <c r="AD6" s="86">
        <v>1092.7775853582953</v>
      </c>
      <c r="AE6" s="86">
        <v>1092.5041471462166</v>
      </c>
      <c r="AF6" s="86">
        <v>1076.8908252365241</v>
      </c>
      <c r="AG6" s="86">
        <v>1028.4102302349745</v>
      </c>
      <c r="AH6" s="86">
        <v>1018.9492680970524</v>
      </c>
      <c r="AI6" s="86">
        <v>1025.1836593324463</v>
      </c>
      <c r="AJ6" s="86">
        <v>1056.6108245073556</v>
      </c>
      <c r="AK6" s="86">
        <v>990.2473704358606</v>
      </c>
      <c r="AL6" s="86">
        <v>973.66790017682342</v>
      </c>
      <c r="AM6" s="86">
        <v>1204.5609774000002</v>
      </c>
      <c r="AN6" s="86">
        <v>1316.0194300000001</v>
      </c>
      <c r="AO6" s="86">
        <v>1366.0928996</v>
      </c>
      <c r="AP6" s="86">
        <v>1362.9331364</v>
      </c>
      <c r="AQ6" s="86">
        <v>1383.4386830000001</v>
      </c>
      <c r="AR6" s="86">
        <v>1400.389496</v>
      </c>
      <c r="AS6" s="86">
        <v>1466.4921810000001</v>
      </c>
      <c r="AT6" s="86">
        <v>1470.3541138000001</v>
      </c>
      <c r="AU6" s="86">
        <v>1455.4768953999999</v>
      </c>
      <c r="AV6" s="86">
        <v>1389.2864391999999</v>
      </c>
      <c r="AW6" s="86">
        <v>1358.6433189999998</v>
      </c>
      <c r="AX6" s="86">
        <v>1157</v>
      </c>
      <c r="AY6" s="86">
        <v>1307.900594</v>
      </c>
      <c r="AZ6" s="75">
        <v>1354.0901880000001</v>
      </c>
      <c r="BA6" s="75">
        <v>1351.0401388</v>
      </c>
      <c r="BB6" s="75">
        <v>1389.9447232000002</v>
      </c>
      <c r="BC6" s="75">
        <v>1367.0803255999999</v>
      </c>
      <c r="BD6" s="75">
        <v>1382.6816564000001</v>
      </c>
      <c r="BE6" s="75">
        <v>1356.997609</v>
      </c>
      <c r="BF6" s="75">
        <v>1407.6745056</v>
      </c>
      <c r="BG6" s="86">
        <v>1441.7187598</v>
      </c>
      <c r="BH6" s="86">
        <v>1403.8016014</v>
      </c>
      <c r="BI6" s="75">
        <v>1406.4237660000001</v>
      </c>
      <c r="BJ6" s="75">
        <v>1387.278673</v>
      </c>
      <c r="BK6" s="75">
        <v>1460.622482</v>
      </c>
      <c r="BL6" s="75">
        <v>1459.9971121999999</v>
      </c>
      <c r="BM6" s="75">
        <v>1453.3374724</v>
      </c>
      <c r="BN6" s="75">
        <v>1464.4185864000001</v>
      </c>
      <c r="BO6" s="75">
        <v>1430.067133</v>
      </c>
      <c r="BP6" s="75">
        <v>1406.0617098</v>
      </c>
      <c r="BQ6" s="75">
        <v>1357.9411494000001</v>
      </c>
      <c r="BR6" s="75">
        <v>1318.4441094000001</v>
      </c>
      <c r="BS6" s="75">
        <v>1314.8016046</v>
      </c>
      <c r="BT6" s="75">
        <v>1333.4529846</v>
      </c>
      <c r="BU6" s="75">
        <v>1339.2239410000002</v>
      </c>
      <c r="BV6" s="68">
        <v>1371.425</v>
      </c>
      <c r="BW6" s="75">
        <v>1417.230595</v>
      </c>
      <c r="BX6" s="75">
        <v>1448.3015997999998</v>
      </c>
      <c r="BY6" s="75">
        <v>1427.2694260000001</v>
      </c>
      <c r="BZ6" s="75">
        <v>1410.8232974</v>
      </c>
      <c r="CA6" s="75">
        <v>1408.3986179999999</v>
      </c>
      <c r="CB6" s="75">
        <v>1491.0571456</v>
      </c>
      <c r="CC6" s="75">
        <v>1550.1381346000001</v>
      </c>
      <c r="CD6" s="75">
        <v>1646.1598274</v>
      </c>
      <c r="CE6" s="75">
        <v>1657.3177412</v>
      </c>
      <c r="CF6" s="75">
        <v>1640.0158434</v>
      </c>
      <c r="CG6" s="75">
        <v>1613.6625406000001</v>
      </c>
      <c r="CH6" s="75">
        <v>1622.8126882000001</v>
      </c>
      <c r="CI6" s="75">
        <v>1712.2734838000001</v>
      </c>
      <c r="CJ6" s="75">
        <v>1752.2422939999999</v>
      </c>
      <c r="CK6" s="75">
        <v>1746.5700802000001</v>
      </c>
      <c r="CL6" s="75"/>
      <c r="CM6" s="75"/>
      <c r="CN6" s="75"/>
      <c r="CO6" s="75"/>
      <c r="CP6" s="75"/>
      <c r="CQ6" s="75"/>
      <c r="CR6" s="75"/>
      <c r="CS6" s="75"/>
      <c r="CT6" s="82"/>
    </row>
    <row r="7" spans="1:98" x14ac:dyDescent="0.75">
      <c r="A7" s="88" t="s">
        <v>13</v>
      </c>
      <c r="B7" s="89" t="s">
        <v>11</v>
      </c>
      <c r="C7" s="86">
        <v>209.3</v>
      </c>
      <c r="D7" s="86">
        <v>222.3</v>
      </c>
      <c r="E7" s="86">
        <v>222.4</v>
      </c>
      <c r="F7" s="86">
        <v>217.3</v>
      </c>
      <c r="G7" s="86">
        <f t="shared" si="2"/>
        <v>178.73465680000001</v>
      </c>
      <c r="H7" s="86">
        <f t="shared" si="3"/>
        <v>163.948036</v>
      </c>
      <c r="I7" s="86">
        <f t="shared" si="4"/>
        <v>152.4</v>
      </c>
      <c r="J7" s="86">
        <f t="shared" si="0"/>
        <v>148.97638559999999</v>
      </c>
      <c r="K7" s="86">
        <f t="shared" si="1"/>
        <v>167.4</v>
      </c>
      <c r="L7" s="104">
        <f t="shared" si="5"/>
        <v>166.95575120000001</v>
      </c>
      <c r="M7" s="104">
        <f t="shared" si="6"/>
        <v>0</v>
      </c>
      <c r="N7" s="86"/>
      <c r="O7" s="86">
        <v>198.06434479999999</v>
      </c>
      <c r="P7" s="86">
        <v>209.3235928</v>
      </c>
      <c r="Q7" s="86">
        <v>222.33078</v>
      </c>
      <c r="R7" s="86">
        <v>222.3583376</v>
      </c>
      <c r="S7" s="86">
        <v>217.29561279999999</v>
      </c>
      <c r="T7" s="86">
        <v>202.39482480000001</v>
      </c>
      <c r="U7" s="86">
        <v>182.726572</v>
      </c>
      <c r="V7" s="86">
        <v>176.42375519999999</v>
      </c>
      <c r="W7" s="86">
        <v>163.0583192</v>
      </c>
      <c r="X7" s="86">
        <v>163.121308</v>
      </c>
      <c r="Y7" s="86">
        <v>178.74253039999999</v>
      </c>
      <c r="Z7" s="101">
        <v>178.73465680000001</v>
      </c>
      <c r="AA7" s="86">
        <v>174.70731040000001</v>
      </c>
      <c r="AB7" s="86">
        <v>173.6955528</v>
      </c>
      <c r="AC7" s="86">
        <v>174.22702079999999</v>
      </c>
      <c r="AD7" s="86">
        <v>172.0539072</v>
      </c>
      <c r="AE7" s="86">
        <v>166.2943688</v>
      </c>
      <c r="AF7" s="86">
        <v>166.7195432</v>
      </c>
      <c r="AG7" s="86">
        <v>179.59681599999999</v>
      </c>
      <c r="AH7" s="86">
        <v>162.5937768</v>
      </c>
      <c r="AI7" s="86">
        <v>165.62117599999999</v>
      </c>
      <c r="AJ7" s="86">
        <v>171.388588</v>
      </c>
      <c r="AK7" s="86">
        <v>166.1565808</v>
      </c>
      <c r="AL7" s="86">
        <v>163.948036</v>
      </c>
      <c r="AM7" s="86">
        <v>161.0269304</v>
      </c>
      <c r="AN7" s="86">
        <v>159.67660799999999</v>
      </c>
      <c r="AO7" s="86">
        <v>159.13726639999999</v>
      </c>
      <c r="AP7" s="86">
        <v>164.4125784</v>
      </c>
      <c r="AQ7" s="86">
        <v>168.9556456</v>
      </c>
      <c r="AR7" s="86">
        <v>179.87239199999999</v>
      </c>
      <c r="AS7" s="86">
        <v>161.75917519999999</v>
      </c>
      <c r="AT7" s="86">
        <v>150.55504239999999</v>
      </c>
      <c r="AU7" s="86">
        <v>148.42523360000001</v>
      </c>
      <c r="AV7" s="86">
        <v>152.25967679999999</v>
      </c>
      <c r="AW7" s="86">
        <v>151.80300800000001</v>
      </c>
      <c r="AX7" s="86">
        <v>152.4</v>
      </c>
      <c r="AY7" s="86">
        <v>159.98761519999999</v>
      </c>
      <c r="AZ7" s="75">
        <v>162.86000000000001</v>
      </c>
      <c r="BA7" s="75">
        <v>158.96404720000001</v>
      </c>
      <c r="BB7" s="75">
        <v>156.44055839999999</v>
      </c>
      <c r="BC7" s="75">
        <v>158.5900512</v>
      </c>
      <c r="BD7" s="75">
        <v>157.93</v>
      </c>
      <c r="BE7" s="75">
        <v>157.511368</v>
      </c>
      <c r="BF7" s="75">
        <v>148.49609599999999</v>
      </c>
      <c r="BG7" s="86">
        <v>147.29</v>
      </c>
      <c r="BH7" s="86">
        <v>148.62</v>
      </c>
      <c r="BI7" s="75">
        <v>148.7047464</v>
      </c>
      <c r="BJ7" s="75">
        <v>148.97638559999999</v>
      </c>
      <c r="BK7" s="75">
        <v>155.83822799999999</v>
      </c>
      <c r="BL7" s="75">
        <v>163.357516</v>
      </c>
      <c r="BM7" s="75">
        <v>171.99879200000001</v>
      </c>
      <c r="BN7" s="75">
        <v>175.6049008</v>
      </c>
      <c r="BO7" s="75">
        <v>179.09</v>
      </c>
      <c r="BP7" s="75">
        <v>165.07002399999999</v>
      </c>
      <c r="BQ7" s="75">
        <v>156.4602424</v>
      </c>
      <c r="BR7" s="75">
        <v>162.37331599999999</v>
      </c>
      <c r="BS7" s="75">
        <v>154.8028496</v>
      </c>
      <c r="BT7" s="75">
        <v>160.25531760000001</v>
      </c>
      <c r="BU7" s="75">
        <v>160.6883656</v>
      </c>
      <c r="BV7" s="68">
        <v>167.4</v>
      </c>
      <c r="BW7" s="75">
        <v>166.74316400000001</v>
      </c>
      <c r="BX7" s="75">
        <v>169.52254479999999</v>
      </c>
      <c r="BY7" s="75">
        <v>165.03459280000001</v>
      </c>
      <c r="BZ7" s="75">
        <v>161.48753600000001</v>
      </c>
      <c r="CA7" s="75">
        <v>171.08151760000001</v>
      </c>
      <c r="CB7" s="75">
        <v>195.08025040000001</v>
      </c>
      <c r="CC7" s="75">
        <v>189.41913199999999</v>
      </c>
      <c r="CD7" s="75">
        <v>163.5858504</v>
      </c>
      <c r="CE7" s="75">
        <v>157.25941280000001</v>
      </c>
      <c r="CF7" s="75">
        <v>167.1486544</v>
      </c>
      <c r="CG7" s="75">
        <v>166.3337368</v>
      </c>
      <c r="CH7" s="75">
        <v>166.95575120000001</v>
      </c>
      <c r="CI7" s="75">
        <v>171.78620480000001</v>
      </c>
      <c r="CJ7" s="75">
        <v>168.71156400000001</v>
      </c>
      <c r="CK7" s="75">
        <v>162.4205576</v>
      </c>
      <c r="CL7" s="75"/>
      <c r="CM7" s="75"/>
      <c r="CN7" s="75"/>
      <c r="CO7" s="75"/>
      <c r="CP7" s="75"/>
      <c r="CQ7" s="75"/>
      <c r="CR7" s="75"/>
      <c r="CS7" s="75"/>
      <c r="CT7" s="82"/>
    </row>
    <row r="8" spans="1:98" x14ac:dyDescent="0.75">
      <c r="A8" s="88" t="s">
        <v>12</v>
      </c>
      <c r="B8" s="89" t="s">
        <v>11</v>
      </c>
      <c r="C8" s="86">
        <v>590</v>
      </c>
      <c r="D8" s="86">
        <v>511</v>
      </c>
      <c r="E8" s="86">
        <v>516</v>
      </c>
      <c r="F8" s="86">
        <v>521</v>
      </c>
      <c r="G8" s="86">
        <f t="shared" si="2"/>
        <v>446</v>
      </c>
      <c r="H8" s="86">
        <f t="shared" si="3"/>
        <v>379</v>
      </c>
      <c r="I8" s="86">
        <f t="shared" si="4"/>
        <v>421</v>
      </c>
      <c r="J8" s="86">
        <f t="shared" si="0"/>
        <v>398</v>
      </c>
      <c r="K8" s="86">
        <f t="shared" si="1"/>
        <v>381</v>
      </c>
      <c r="L8" s="104">
        <f t="shared" si="5"/>
        <v>375.922086648983</v>
      </c>
      <c r="M8" s="104">
        <f t="shared" si="6"/>
        <v>0</v>
      </c>
      <c r="N8" s="86"/>
      <c r="O8" s="86">
        <v>566</v>
      </c>
      <c r="P8" s="86">
        <v>591</v>
      </c>
      <c r="Q8" s="86">
        <v>500</v>
      </c>
      <c r="R8" s="86">
        <v>516</v>
      </c>
      <c r="S8" s="86">
        <v>521.25</v>
      </c>
      <c r="T8" s="86">
        <v>516</v>
      </c>
      <c r="U8" s="86">
        <v>480</v>
      </c>
      <c r="V8" s="86">
        <v>460</v>
      </c>
      <c r="W8" s="86">
        <v>432</v>
      </c>
      <c r="X8" s="86">
        <v>424</v>
      </c>
      <c r="Y8" s="86">
        <v>449</v>
      </c>
      <c r="Z8" s="101">
        <v>446</v>
      </c>
      <c r="AA8" s="86">
        <v>424</v>
      </c>
      <c r="AB8" s="86">
        <v>407</v>
      </c>
      <c r="AC8" s="86">
        <v>403</v>
      </c>
      <c r="AD8" s="86">
        <v>395</v>
      </c>
      <c r="AE8" s="86">
        <v>389</v>
      </c>
      <c r="AF8" s="86">
        <v>397</v>
      </c>
      <c r="AG8" s="86">
        <v>405</v>
      </c>
      <c r="AH8" s="86">
        <v>382</v>
      </c>
      <c r="AI8" s="86">
        <v>368</v>
      </c>
      <c r="AJ8" s="86">
        <v>376</v>
      </c>
      <c r="AK8" s="86">
        <v>369</v>
      </c>
      <c r="AL8" s="86">
        <v>379</v>
      </c>
      <c r="AM8" s="86">
        <v>367</v>
      </c>
      <c r="AN8" s="86">
        <v>369</v>
      </c>
      <c r="AO8" s="86">
        <v>375</v>
      </c>
      <c r="AP8" s="86">
        <v>393</v>
      </c>
      <c r="AQ8" s="86">
        <v>425</v>
      </c>
      <c r="AR8" s="86">
        <v>457</v>
      </c>
      <c r="AS8" s="86">
        <v>434</v>
      </c>
      <c r="AT8" s="86">
        <v>414.25</v>
      </c>
      <c r="AU8" s="86">
        <v>405</v>
      </c>
      <c r="AV8" s="86">
        <v>403.5</v>
      </c>
      <c r="AW8" s="86">
        <v>409</v>
      </c>
      <c r="AX8" s="86">
        <v>421</v>
      </c>
      <c r="AY8" s="86">
        <v>425.25</v>
      </c>
      <c r="AZ8" s="75">
        <v>427.75</v>
      </c>
      <c r="BA8" s="75">
        <v>405</v>
      </c>
      <c r="BB8" s="75">
        <v>389</v>
      </c>
      <c r="BC8" s="75">
        <v>392</v>
      </c>
      <c r="BD8" s="75">
        <v>380</v>
      </c>
      <c r="BE8" s="75">
        <v>408</v>
      </c>
      <c r="BF8" s="75">
        <v>390</v>
      </c>
      <c r="BG8" s="86">
        <v>397</v>
      </c>
      <c r="BH8" s="86">
        <v>399</v>
      </c>
      <c r="BI8" s="75">
        <v>401</v>
      </c>
      <c r="BJ8" s="75">
        <v>398</v>
      </c>
      <c r="BK8" s="75">
        <v>403.75</v>
      </c>
      <c r="BL8" s="75">
        <v>418</v>
      </c>
      <c r="BM8" s="75">
        <v>433</v>
      </c>
      <c r="BN8" s="75">
        <v>442</v>
      </c>
      <c r="BO8" s="75">
        <v>431</v>
      </c>
      <c r="BP8" s="75">
        <v>412.55</v>
      </c>
      <c r="BQ8" s="75">
        <v>404.38</v>
      </c>
      <c r="BR8" s="75">
        <v>407</v>
      </c>
      <c r="BS8" s="75">
        <v>356.87</v>
      </c>
      <c r="BT8" s="75">
        <v>367.96</v>
      </c>
      <c r="BU8" s="75">
        <v>374.14</v>
      </c>
      <c r="BV8" s="68">
        <v>381</v>
      </c>
      <c r="BW8" s="75">
        <v>382.35</v>
      </c>
      <c r="BX8" s="75">
        <v>380.75</v>
      </c>
      <c r="BY8" s="75">
        <v>369.94</v>
      </c>
      <c r="BZ8" s="75">
        <v>360.34</v>
      </c>
      <c r="CA8" s="75">
        <v>337.3</v>
      </c>
      <c r="CB8" s="75">
        <v>360.275507246377</v>
      </c>
      <c r="CC8" s="75">
        <v>365.40833333333302</v>
      </c>
      <c r="CD8" s="75">
        <v>362.69</v>
      </c>
      <c r="CE8" s="75">
        <v>366.07</v>
      </c>
      <c r="CF8" s="75">
        <v>381.65</v>
      </c>
      <c r="CG8" s="75">
        <v>375.59</v>
      </c>
      <c r="CH8" s="75">
        <v>375.922086648983</v>
      </c>
      <c r="CI8" s="75">
        <v>387.04698938991999</v>
      </c>
      <c r="CJ8" s="75">
        <v>375.63</v>
      </c>
      <c r="CK8" s="75">
        <v>372.29</v>
      </c>
      <c r="CL8" s="75"/>
      <c r="CM8" s="75"/>
      <c r="CN8" s="75"/>
      <c r="CO8" s="75"/>
      <c r="CP8" s="75"/>
      <c r="CQ8" s="75"/>
      <c r="CR8" s="75"/>
      <c r="CS8" s="75"/>
      <c r="CT8" s="82"/>
    </row>
    <row r="9" spans="1:98" x14ac:dyDescent="0.75">
      <c r="A9" s="88" t="s">
        <v>10</v>
      </c>
      <c r="B9" s="89" t="s">
        <v>9</v>
      </c>
      <c r="C9" s="86">
        <v>1362</v>
      </c>
      <c r="D9" s="86">
        <v>1394</v>
      </c>
      <c r="E9" s="86">
        <v>1356</v>
      </c>
      <c r="F9" s="86">
        <v>1404</v>
      </c>
      <c r="G9" s="86">
        <f t="shared" si="2"/>
        <v>1217</v>
      </c>
      <c r="H9" s="86">
        <f t="shared" si="3"/>
        <v>1150</v>
      </c>
      <c r="I9" s="86">
        <f t="shared" si="4"/>
        <v>1684</v>
      </c>
      <c r="J9" s="86">
        <f t="shared" si="0"/>
        <v>1443.3333333333301</v>
      </c>
      <c r="K9" s="86">
        <f t="shared" si="1"/>
        <v>796</v>
      </c>
      <c r="L9" s="104">
        <f t="shared" si="5"/>
        <v>1015.6623249299701</v>
      </c>
      <c r="M9" s="104">
        <f t="shared" si="6"/>
        <v>0</v>
      </c>
      <c r="N9" s="86"/>
      <c r="O9" s="86">
        <v>1270</v>
      </c>
      <c r="P9" s="86">
        <v>1365</v>
      </c>
      <c r="Q9" s="86">
        <v>1394</v>
      </c>
      <c r="R9" s="86">
        <v>1356</v>
      </c>
      <c r="S9" s="86">
        <v>1403.75</v>
      </c>
      <c r="T9" s="86">
        <v>1402</v>
      </c>
      <c r="U9" s="86">
        <v>1260</v>
      </c>
      <c r="V9" s="86">
        <v>1172</v>
      </c>
      <c r="W9" s="86">
        <v>1181</v>
      </c>
      <c r="X9" s="86">
        <v>1144</v>
      </c>
      <c r="Y9" s="86">
        <v>1194</v>
      </c>
      <c r="Z9" s="101">
        <v>1217</v>
      </c>
      <c r="AA9" s="86">
        <v>1159</v>
      </c>
      <c r="AB9" s="86">
        <v>1187</v>
      </c>
      <c r="AC9" s="86">
        <v>1096</v>
      </c>
      <c r="AD9" s="86">
        <v>1080</v>
      </c>
      <c r="AE9" s="86">
        <v>1133</v>
      </c>
      <c r="AF9" s="86">
        <v>1131</v>
      </c>
      <c r="AG9" s="86">
        <v>1100</v>
      </c>
      <c r="AH9" s="86">
        <v>1039</v>
      </c>
      <c r="AI9" s="86">
        <v>1063</v>
      </c>
      <c r="AJ9" s="86">
        <v>1108</v>
      </c>
      <c r="AK9" s="86">
        <v>1105</v>
      </c>
      <c r="AL9" s="86">
        <v>1150</v>
      </c>
      <c r="AM9" s="86">
        <v>1155</v>
      </c>
      <c r="AN9" s="86">
        <v>1215</v>
      </c>
      <c r="AO9" s="86">
        <v>1448</v>
      </c>
      <c r="AP9" s="86">
        <v>1590</v>
      </c>
      <c r="AQ9" s="86">
        <v>1443.75</v>
      </c>
      <c r="AR9" s="86">
        <v>1563</v>
      </c>
      <c r="AS9" s="86">
        <v>1508</v>
      </c>
      <c r="AT9" s="86">
        <v>1536.72066666667</v>
      </c>
      <c r="AU9" s="86">
        <v>1547</v>
      </c>
      <c r="AV9" s="86">
        <v>1446.25</v>
      </c>
      <c r="AW9" s="86">
        <v>1523.75</v>
      </c>
      <c r="AX9" s="86">
        <v>1684</v>
      </c>
      <c r="AY9" s="86">
        <v>1836.25</v>
      </c>
      <c r="AZ9" s="75">
        <v>1718.75</v>
      </c>
      <c r="BA9" s="75">
        <v>1547</v>
      </c>
      <c r="BB9" s="75">
        <v>1571</v>
      </c>
      <c r="BC9" s="75">
        <v>1682.5</v>
      </c>
      <c r="BD9" s="75">
        <v>1697</v>
      </c>
      <c r="BE9" s="75">
        <v>1591</v>
      </c>
      <c r="BF9" s="75">
        <v>1604</v>
      </c>
      <c r="BG9" s="75">
        <v>1525</v>
      </c>
      <c r="BH9" s="75">
        <v>1463</v>
      </c>
      <c r="BI9" s="75">
        <v>1549</v>
      </c>
      <c r="BJ9" s="75">
        <v>1443.3333333333301</v>
      </c>
      <c r="BK9" s="75">
        <v>1408.75</v>
      </c>
      <c r="BL9" s="75">
        <v>1252</v>
      </c>
      <c r="BM9" s="75">
        <v>1123</v>
      </c>
      <c r="BN9" s="75">
        <v>1138</v>
      </c>
      <c r="BO9" s="75">
        <v>1029</v>
      </c>
      <c r="BP9" s="75">
        <v>933.75</v>
      </c>
      <c r="BQ9" s="75">
        <v>903.33</v>
      </c>
      <c r="BR9" s="75">
        <v>902.5</v>
      </c>
      <c r="BS9" s="75">
        <v>907.9</v>
      </c>
      <c r="BT9" s="75">
        <v>839.54</v>
      </c>
      <c r="BU9" s="75">
        <v>786.72</v>
      </c>
      <c r="BV9" s="68">
        <v>796</v>
      </c>
      <c r="BW9" s="75">
        <v>773.07</v>
      </c>
      <c r="BX9" s="75">
        <v>710.43</v>
      </c>
      <c r="BY9" s="75">
        <v>678.56</v>
      </c>
      <c r="BZ9" s="75">
        <v>668.63</v>
      </c>
      <c r="CA9" s="75">
        <v>661.17</v>
      </c>
      <c r="CB9" s="75">
        <v>635.6</v>
      </c>
      <c r="CC9" s="75">
        <v>657.31</v>
      </c>
      <c r="CD9" s="75">
        <v>719.28</v>
      </c>
      <c r="CE9" s="75">
        <v>724.03</v>
      </c>
      <c r="CF9" s="75">
        <v>719.52</v>
      </c>
      <c r="CG9" s="75">
        <v>836.29</v>
      </c>
      <c r="CH9" s="75">
        <v>1015.6623249299701</v>
      </c>
      <c r="CI9" s="75">
        <v>992.65514705882299</v>
      </c>
      <c r="CJ9" s="75">
        <v>844.12</v>
      </c>
      <c r="CK9" s="75">
        <v>836.35</v>
      </c>
      <c r="CL9" s="75"/>
      <c r="CM9" s="75"/>
      <c r="CN9" s="75"/>
      <c r="CO9" s="75"/>
      <c r="CP9" s="75"/>
      <c r="CQ9" s="75"/>
      <c r="CR9" s="75"/>
      <c r="CS9" s="75"/>
      <c r="CT9" s="82"/>
    </row>
    <row r="10" spans="1:98" x14ac:dyDescent="0.75">
      <c r="A10" s="87" t="s">
        <v>8</v>
      </c>
      <c r="B10" s="15" t="s">
        <v>7</v>
      </c>
      <c r="C10" s="11">
        <v>370</v>
      </c>
      <c r="D10" s="11">
        <f>0.39*1000</f>
        <v>390</v>
      </c>
      <c r="E10" s="11">
        <f>0.39*1000</f>
        <v>390</v>
      </c>
      <c r="F10" s="11">
        <f>0.4*1000</f>
        <v>400</v>
      </c>
      <c r="G10" s="11">
        <f t="shared" si="2"/>
        <v>402.289264</v>
      </c>
      <c r="H10" s="11">
        <f t="shared" si="3"/>
        <v>355.06868800000001</v>
      </c>
      <c r="I10" s="11">
        <f t="shared" si="4"/>
        <v>340</v>
      </c>
      <c r="J10" s="11">
        <f t="shared" si="0"/>
        <v>386.581728</v>
      </c>
      <c r="K10" s="11">
        <f t="shared" si="1"/>
        <v>371.03747199999998</v>
      </c>
      <c r="L10" s="105">
        <f t="shared" si="5"/>
        <v>362.87347199999999</v>
      </c>
      <c r="M10" s="105">
        <f t="shared" si="6"/>
        <v>0</v>
      </c>
      <c r="N10" s="11"/>
      <c r="O10" s="11">
        <v>444.84571130434801</v>
      </c>
      <c r="P10" s="11">
        <v>446.11361599999998</v>
      </c>
      <c r="Q10" s="11">
        <v>451.40388799999999</v>
      </c>
      <c r="R10" s="11">
        <v>451.14263999999997</v>
      </c>
      <c r="S10" s="11">
        <v>448.69344000000001</v>
      </c>
      <c r="T10" s="11">
        <v>443.827696</v>
      </c>
      <c r="U10" s="11">
        <v>442.26020799999998</v>
      </c>
      <c r="V10" s="11">
        <v>434.879952</v>
      </c>
      <c r="W10" s="11">
        <v>421.55630400000001</v>
      </c>
      <c r="X10" s="11">
        <v>413.784176</v>
      </c>
      <c r="Y10" s="11">
        <v>407.35094399999997</v>
      </c>
      <c r="Z10" s="102">
        <v>402.289264</v>
      </c>
      <c r="AA10" s="11">
        <v>380.31177600000001</v>
      </c>
      <c r="AB10" s="11">
        <v>370.87419199999999</v>
      </c>
      <c r="AC10" s="11">
        <v>353.79510400000004</v>
      </c>
      <c r="AD10" s="11">
        <v>352.456208</v>
      </c>
      <c r="AE10" s="11">
        <v>364.60424</v>
      </c>
      <c r="AF10" s="11">
        <v>366.17172799999997</v>
      </c>
      <c r="AG10" s="11">
        <v>359.34662400000002</v>
      </c>
      <c r="AH10" s="11">
        <v>363.68987200000004</v>
      </c>
      <c r="AI10" s="11">
        <v>366.69422400000002</v>
      </c>
      <c r="AJ10" s="11">
        <v>366.95547199999999</v>
      </c>
      <c r="AK10" s="11">
        <v>350.69278399999996</v>
      </c>
      <c r="AL10" s="11">
        <v>355.06868800000001</v>
      </c>
      <c r="AM10" s="11">
        <v>354.74212799999998</v>
      </c>
      <c r="AN10" s="11">
        <v>362.41628799999995</v>
      </c>
      <c r="AO10" s="11">
        <v>362.84081600000002</v>
      </c>
      <c r="AP10" s="86">
        <v>370.15575999999999</v>
      </c>
      <c r="AQ10" s="11">
        <v>365.02876800000001</v>
      </c>
      <c r="AR10" s="11">
        <v>366.82484799999997</v>
      </c>
      <c r="AS10" s="11">
        <v>361.40395199999995</v>
      </c>
      <c r="AT10" s="11">
        <v>366.04110400000002</v>
      </c>
      <c r="AU10" s="86">
        <v>366.139072</v>
      </c>
      <c r="AV10" s="11">
        <v>360.16302400000001</v>
      </c>
      <c r="AW10" s="11">
        <v>352.97870399999999</v>
      </c>
      <c r="AX10" s="86">
        <v>340</v>
      </c>
      <c r="AY10" s="86">
        <v>346.708752</v>
      </c>
      <c r="AZ10" s="75">
        <v>350</v>
      </c>
      <c r="BA10" s="75">
        <v>348.99467199999998</v>
      </c>
      <c r="BB10" s="62">
        <v>349.843728</v>
      </c>
      <c r="BC10" s="62">
        <v>360.84880000000004</v>
      </c>
      <c r="BD10" s="62">
        <v>370</v>
      </c>
      <c r="BE10" s="75">
        <v>375.77259200000003</v>
      </c>
      <c r="BF10" s="75">
        <v>385.56939199999999</v>
      </c>
      <c r="BG10" s="75">
        <v>389.25952000000001</v>
      </c>
      <c r="BH10" s="75">
        <v>384.00190400000002</v>
      </c>
      <c r="BI10" s="75">
        <v>383.34878400000002</v>
      </c>
      <c r="BJ10" s="75">
        <v>386.581728</v>
      </c>
      <c r="BK10" s="62">
        <v>398.10929600000003</v>
      </c>
      <c r="BL10" s="62">
        <v>403.56284799999997</v>
      </c>
      <c r="BM10" s="62">
        <v>402.77910400000002</v>
      </c>
      <c r="BN10" s="62">
        <v>400.95036800000003</v>
      </c>
      <c r="BO10" s="62">
        <v>390</v>
      </c>
      <c r="BP10" s="62">
        <v>381.42207999999999</v>
      </c>
      <c r="BQ10" s="75">
        <v>381.45473600000003</v>
      </c>
      <c r="BR10" s="75">
        <v>377.046176</v>
      </c>
      <c r="BS10" s="75">
        <v>380.73630400000002</v>
      </c>
      <c r="BT10" s="75">
        <v>375.11947200000003</v>
      </c>
      <c r="BU10" s="62">
        <v>371.03747199999998</v>
      </c>
      <c r="BV10" s="68">
        <v>371.03747199999998</v>
      </c>
      <c r="BW10" s="75">
        <v>372.96417599999995</v>
      </c>
      <c r="BX10" s="62">
        <v>370.71091200000001</v>
      </c>
      <c r="BY10" s="62">
        <v>369.24139200000002</v>
      </c>
      <c r="BZ10" s="62">
        <v>367.086096</v>
      </c>
      <c r="CA10" s="75">
        <v>365.25735999999995</v>
      </c>
      <c r="CB10" s="75">
        <v>368.751552</v>
      </c>
      <c r="CC10" s="75">
        <v>366.40032000000002</v>
      </c>
      <c r="CD10" s="75">
        <v>363.33065599999998</v>
      </c>
      <c r="CE10" s="75">
        <v>359.47724800000003</v>
      </c>
      <c r="CF10" s="75">
        <v>360.94676799999996</v>
      </c>
      <c r="CG10" s="75">
        <v>360.97942399999999</v>
      </c>
      <c r="CH10" s="75">
        <v>362.87347199999999</v>
      </c>
      <c r="CI10" s="75">
        <v>362.64488</v>
      </c>
      <c r="CJ10" s="62">
        <v>356.244304</v>
      </c>
      <c r="CK10" s="62">
        <v>361.30598400000002</v>
      </c>
      <c r="CL10" s="62"/>
      <c r="CM10" s="75"/>
      <c r="CN10" s="75"/>
      <c r="CO10" s="75"/>
      <c r="CP10" s="75"/>
      <c r="CQ10" s="75"/>
      <c r="CR10" s="75"/>
      <c r="CS10" s="75"/>
      <c r="CT10" s="82"/>
    </row>
    <row r="11" spans="1:98" ht="35.25" x14ac:dyDescent="1.05">
      <c r="A11" s="90" t="s">
        <v>6</v>
      </c>
      <c r="B11" s="89"/>
      <c r="C11" s="86"/>
      <c r="D11" s="86"/>
      <c r="E11" s="86"/>
      <c r="F11" s="86"/>
      <c r="G11" s="86"/>
      <c r="H11" s="86"/>
      <c r="I11" s="86"/>
      <c r="J11" s="86"/>
      <c r="K11" s="86"/>
      <c r="L11" s="104">
        <f t="shared" si="5"/>
        <v>0</v>
      </c>
      <c r="M11" s="104">
        <f t="shared" si="6"/>
        <v>0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101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20"/>
      <c r="AM11" s="20"/>
      <c r="AN11" s="20"/>
      <c r="AO11" s="11"/>
      <c r="AP11" s="20"/>
      <c r="AQ11" s="91"/>
      <c r="AR11" s="11"/>
      <c r="AS11" s="86"/>
      <c r="AT11" s="86"/>
      <c r="AU11" s="20"/>
      <c r="AV11" s="20"/>
      <c r="AW11" s="20"/>
      <c r="AX11" s="20"/>
      <c r="AY11" s="20"/>
      <c r="AZ11" s="63"/>
      <c r="BA11" s="63"/>
      <c r="BB11" s="75"/>
      <c r="BC11" s="62"/>
      <c r="BD11" s="75"/>
      <c r="BE11" s="63"/>
      <c r="BF11" s="63"/>
      <c r="BG11" s="63"/>
      <c r="BH11" s="63"/>
      <c r="BI11" s="63"/>
      <c r="BJ11" s="63"/>
      <c r="BK11" s="75"/>
      <c r="BL11" s="75"/>
      <c r="BM11" s="75"/>
      <c r="BN11" s="75"/>
      <c r="BO11" s="63"/>
      <c r="BP11" s="62"/>
      <c r="BQ11" s="63"/>
      <c r="BR11" s="63"/>
      <c r="BS11" s="63"/>
      <c r="BT11" s="63"/>
      <c r="BU11" s="92"/>
      <c r="BV11" s="70"/>
      <c r="BW11" s="63"/>
      <c r="BX11" s="75"/>
      <c r="BY11" s="75"/>
      <c r="BZ11" s="75"/>
      <c r="CA11" s="77"/>
      <c r="CB11" s="77"/>
      <c r="CC11" s="77"/>
      <c r="CD11" s="71"/>
      <c r="CE11" s="71"/>
      <c r="CF11" s="71"/>
      <c r="CG11" s="71"/>
      <c r="CH11" s="72"/>
      <c r="CI11" s="63"/>
      <c r="CJ11" s="75"/>
      <c r="CK11" s="75"/>
      <c r="CL11" s="75"/>
      <c r="CM11" s="77"/>
      <c r="CN11" s="77"/>
      <c r="CO11" s="77"/>
      <c r="CP11" s="71"/>
      <c r="CQ11" s="71"/>
      <c r="CR11" s="71"/>
      <c r="CS11" s="71"/>
      <c r="CT11" s="72"/>
    </row>
    <row r="12" spans="1:98" x14ac:dyDescent="0.75">
      <c r="A12" s="93" t="s">
        <v>5</v>
      </c>
      <c r="B12" s="14"/>
      <c r="C12" s="13">
        <v>130.6</v>
      </c>
      <c r="D12" s="13">
        <v>127.9</v>
      </c>
      <c r="E12" s="13">
        <v>128.4</v>
      </c>
      <c r="F12" s="13">
        <v>128.9</v>
      </c>
      <c r="G12" s="13">
        <f>Z12</f>
        <v>60.703333333333298</v>
      </c>
      <c r="H12" s="13">
        <f>AL12</f>
        <v>36.573333333333302</v>
      </c>
      <c r="I12" s="13">
        <f>AX12</f>
        <v>52.6</v>
      </c>
      <c r="J12" s="13">
        <f t="shared" si="0"/>
        <v>61.186666666666703</v>
      </c>
      <c r="K12" s="13">
        <f t="shared" si="1"/>
        <v>54</v>
      </c>
      <c r="L12" s="106">
        <f t="shared" si="5"/>
        <v>63.353333333333303</v>
      </c>
      <c r="M12" s="106">
        <f t="shared" si="6"/>
        <v>0</v>
      </c>
      <c r="N12" s="13"/>
      <c r="O12" s="13">
        <v>102.09666666666701</v>
      </c>
      <c r="P12" s="13">
        <v>104.82666666666699</v>
      </c>
      <c r="Q12" s="13">
        <v>104.04</v>
      </c>
      <c r="R12" s="13">
        <v>104.866666666667</v>
      </c>
      <c r="S12" s="13">
        <v>105.713333333333</v>
      </c>
      <c r="T12" s="13">
        <v>108.37333333333299</v>
      </c>
      <c r="U12" s="13">
        <v>105.226666666667</v>
      </c>
      <c r="V12" s="13">
        <v>100.05</v>
      </c>
      <c r="W12" s="13">
        <v>95.85</v>
      </c>
      <c r="X12" s="13">
        <v>86.08</v>
      </c>
      <c r="Y12" s="13">
        <v>76.993333333333297</v>
      </c>
      <c r="Z12" s="103">
        <v>60.703333333333298</v>
      </c>
      <c r="AA12" s="13">
        <v>47.106666666666698</v>
      </c>
      <c r="AB12" s="13">
        <v>54.79</v>
      </c>
      <c r="AC12" s="13">
        <v>52.826666666666704</v>
      </c>
      <c r="AD12" s="13">
        <v>57.543333333333301</v>
      </c>
      <c r="AE12" s="13">
        <v>62.506666666666703</v>
      </c>
      <c r="AF12" s="13">
        <v>61.3066666666667</v>
      </c>
      <c r="AG12" s="13">
        <v>54.34</v>
      </c>
      <c r="AH12" s="13">
        <v>45.69</v>
      </c>
      <c r="AI12" s="13">
        <v>46.28</v>
      </c>
      <c r="AJ12" s="13">
        <v>46.956666666666699</v>
      </c>
      <c r="AK12" s="13">
        <v>43.113333333333301</v>
      </c>
      <c r="AL12" s="86">
        <v>36.573333333333302</v>
      </c>
      <c r="AM12" s="86">
        <v>29.78</v>
      </c>
      <c r="AN12" s="86">
        <v>31.03</v>
      </c>
      <c r="AO12" s="86">
        <v>37.340000000000003</v>
      </c>
      <c r="AP12" s="86">
        <v>40.75</v>
      </c>
      <c r="AQ12" s="13">
        <v>45.936666666666703</v>
      </c>
      <c r="AR12" s="86">
        <v>47.696666666666701</v>
      </c>
      <c r="AS12" s="13">
        <v>44.126666666666701</v>
      </c>
      <c r="AT12" s="13">
        <v>44.876666666666701</v>
      </c>
      <c r="AU12" s="13">
        <v>45.043333333333301</v>
      </c>
      <c r="AV12" s="86">
        <v>49.3</v>
      </c>
      <c r="AW12" s="86">
        <v>45.26</v>
      </c>
      <c r="AX12" s="86">
        <v>52.6</v>
      </c>
      <c r="AY12" s="86">
        <v>53.59</v>
      </c>
      <c r="AZ12" s="75">
        <v>54.35</v>
      </c>
      <c r="BA12" s="75">
        <v>50.9033333333333</v>
      </c>
      <c r="BB12" s="61">
        <v>52.163333333333298</v>
      </c>
      <c r="BC12" s="75">
        <v>49.893333333333302</v>
      </c>
      <c r="BD12" s="61">
        <v>46.17</v>
      </c>
      <c r="BE12" s="75">
        <v>47.656666666666702</v>
      </c>
      <c r="BF12" s="75">
        <v>49.9433333333333</v>
      </c>
      <c r="BG12" s="75">
        <v>52.95</v>
      </c>
      <c r="BH12" s="75">
        <v>54.92</v>
      </c>
      <c r="BI12" s="86">
        <v>59.933333333333302</v>
      </c>
      <c r="BJ12" s="75">
        <v>61.186666666666703</v>
      </c>
      <c r="BK12" s="61">
        <v>66.226666666666702</v>
      </c>
      <c r="BL12" s="61">
        <v>63.46</v>
      </c>
      <c r="BM12" s="61">
        <v>64.1666666666667</v>
      </c>
      <c r="BN12" s="61">
        <v>68.793333333333294</v>
      </c>
      <c r="BO12" s="75">
        <v>73.430000000000007</v>
      </c>
      <c r="BP12" s="75">
        <v>71.976666666666702</v>
      </c>
      <c r="BQ12" s="75">
        <v>72.6666666666667</v>
      </c>
      <c r="BR12" s="75">
        <v>71.0833333333333</v>
      </c>
      <c r="BS12" s="75">
        <v>75.363333333333301</v>
      </c>
      <c r="BT12" s="75">
        <v>76.726666666666702</v>
      </c>
      <c r="BU12" s="61">
        <v>62.316666666666698</v>
      </c>
      <c r="BV12" s="68">
        <v>54</v>
      </c>
      <c r="BW12" s="75">
        <v>56.5833333333333</v>
      </c>
      <c r="BX12" s="61">
        <v>61.133333333333297</v>
      </c>
      <c r="BY12" s="61">
        <v>63.786666666666697</v>
      </c>
      <c r="BZ12" s="61">
        <v>68.576666666666696</v>
      </c>
      <c r="CA12" s="61">
        <v>66.8333333333333</v>
      </c>
      <c r="CB12" s="61">
        <v>59.76</v>
      </c>
      <c r="CC12" s="61">
        <v>61.476666666666702</v>
      </c>
      <c r="CD12" s="75">
        <v>57.67</v>
      </c>
      <c r="CE12" s="75">
        <v>60.04</v>
      </c>
      <c r="CF12" s="75">
        <v>57.273333333333298</v>
      </c>
      <c r="CG12" s="75">
        <v>60.4033333333333</v>
      </c>
      <c r="CH12" s="75">
        <v>63.353333333333303</v>
      </c>
      <c r="CI12" s="75">
        <v>61.626666666666701</v>
      </c>
      <c r="CJ12" s="61">
        <v>53.3466666666667</v>
      </c>
      <c r="CK12" s="61">
        <v>32.203333333333298</v>
      </c>
      <c r="CL12" s="61"/>
      <c r="CM12" s="61"/>
      <c r="CN12" s="61"/>
      <c r="CO12" s="61"/>
      <c r="CP12" s="75"/>
      <c r="CQ12" s="75"/>
      <c r="CR12" s="75"/>
      <c r="CS12" s="75"/>
      <c r="CT12" s="82"/>
    </row>
    <row r="13" spans="1:98" x14ac:dyDescent="0.75">
      <c r="A13" s="88" t="s">
        <v>4</v>
      </c>
      <c r="B13" s="85"/>
      <c r="C13" s="86">
        <v>106</v>
      </c>
      <c r="D13" s="86">
        <v>108</v>
      </c>
      <c r="E13" s="86">
        <v>107.3</v>
      </c>
      <c r="F13" s="86">
        <v>107.1</v>
      </c>
      <c r="G13" s="86">
        <f t="shared" ref="G13:G16" si="7">Z13</f>
        <v>96.794046306827099</v>
      </c>
      <c r="H13" s="86">
        <f t="shared" ref="H13:H16" si="8">AL13</f>
        <v>85.293956407809802</v>
      </c>
      <c r="I13" s="86">
        <f t="shared" ref="I13:I16" si="9">AX13</f>
        <v>89.4</v>
      </c>
      <c r="J13" s="86">
        <f t="shared" si="0"/>
        <v>86.793819328201394</v>
      </c>
      <c r="K13" s="86">
        <f t="shared" si="1"/>
        <v>82.7</v>
      </c>
      <c r="L13" s="104">
        <f t="shared" si="5"/>
        <v>87.605824825746595</v>
      </c>
      <c r="M13" s="104">
        <f t="shared" si="6"/>
        <v>0</v>
      </c>
      <c r="N13" s="86"/>
      <c r="O13" s="86">
        <v>102.30822702812</v>
      </c>
      <c r="P13" s="86">
        <v>106.064608827537</v>
      </c>
      <c r="Q13" s="86">
        <v>107.990351651221</v>
      </c>
      <c r="R13" s="86">
        <v>107.26950235173</v>
      </c>
      <c r="S13" s="86">
        <v>107.24162257694999</v>
      </c>
      <c r="T13" s="86">
        <v>105.22910248638701</v>
      </c>
      <c r="U13" s="86">
        <v>103.16632320282601</v>
      </c>
      <c r="V13" s="86">
        <v>102.055969574654</v>
      </c>
      <c r="W13" s="86">
        <v>98.381284826011594</v>
      </c>
      <c r="X13" s="86">
        <v>97.986845992161193</v>
      </c>
      <c r="Y13" s="86">
        <v>98.267900069279904</v>
      </c>
      <c r="Z13" s="101">
        <v>96.794046306827099</v>
      </c>
      <c r="AA13" s="86">
        <v>94.657067247091305</v>
      </c>
      <c r="AB13" s="86">
        <v>93.341931497835205</v>
      </c>
      <c r="AC13" s="86">
        <v>90.680677473662101</v>
      </c>
      <c r="AD13" s="86">
        <v>90.499373264411901</v>
      </c>
      <c r="AE13" s="86">
        <v>90.070160269001207</v>
      </c>
      <c r="AF13" s="86">
        <v>90.336471121563804</v>
      </c>
      <c r="AG13" s="86">
        <v>90.703127982620202</v>
      </c>
      <c r="AH13" s="86">
        <v>87.578379968540901</v>
      </c>
      <c r="AI13" s="86">
        <v>85.789883918197305</v>
      </c>
      <c r="AJ13" s="86">
        <v>86.859078299845606</v>
      </c>
      <c r="AK13" s="86">
        <v>85.812203207119893</v>
      </c>
      <c r="AL13" s="86">
        <v>85.293956407809802</v>
      </c>
      <c r="AM13" s="86">
        <v>83.333982266858001</v>
      </c>
      <c r="AN13" s="86">
        <v>84.303284240132001</v>
      </c>
      <c r="AO13" s="86">
        <v>86.236039248500703</v>
      </c>
      <c r="AP13" s="86">
        <v>88.638882896905699</v>
      </c>
      <c r="AQ13" s="86">
        <v>91.492271195175903</v>
      </c>
      <c r="AR13" s="86">
        <v>94.024770293835701</v>
      </c>
      <c r="AS13" s="86">
        <v>91.9934988289681</v>
      </c>
      <c r="AT13" s="86">
        <v>91.106312640850106</v>
      </c>
      <c r="AU13" s="86">
        <v>90.493820755341403</v>
      </c>
      <c r="AV13" s="86">
        <v>90.493820755341403</v>
      </c>
      <c r="AW13" s="86">
        <v>89.9042045886507</v>
      </c>
      <c r="AX13" s="86">
        <v>89.4</v>
      </c>
      <c r="AY13" s="86">
        <v>91.370313732163197</v>
      </c>
      <c r="AZ13" s="75">
        <v>91.54</v>
      </c>
      <c r="BA13" s="75">
        <v>89.291714334498394</v>
      </c>
      <c r="BB13" s="75">
        <v>88</v>
      </c>
      <c r="BC13" s="75">
        <v>89.214319680285797</v>
      </c>
      <c r="BD13" s="75">
        <v>87.72</v>
      </c>
      <c r="BE13" s="75">
        <v>88.000105792511505</v>
      </c>
      <c r="BF13" s="75">
        <v>86.11</v>
      </c>
      <c r="BG13" s="75">
        <v>87.71</v>
      </c>
      <c r="BH13" s="75">
        <v>87.14</v>
      </c>
      <c r="BI13" s="86">
        <v>87.474006253332703</v>
      </c>
      <c r="BJ13" s="75">
        <v>86.793819328201394</v>
      </c>
      <c r="BK13" s="75">
        <v>87.714197969079507</v>
      </c>
      <c r="BL13" s="75">
        <v>89.203707922872496</v>
      </c>
      <c r="BM13" s="75">
        <v>90.563466749799204</v>
      </c>
      <c r="BN13" s="75">
        <v>91.918585204074802</v>
      </c>
      <c r="BO13" s="75">
        <v>92.027885865326994</v>
      </c>
      <c r="BP13" s="75">
        <v>88.929216402541797</v>
      </c>
      <c r="BQ13" s="75">
        <v>86.3385916100343</v>
      </c>
      <c r="BR13" s="75">
        <v>84.774070147449194</v>
      </c>
      <c r="BS13" s="75">
        <v>82.673540377507507</v>
      </c>
      <c r="BT13" s="75">
        <v>83.329609772451505</v>
      </c>
      <c r="BU13" s="75">
        <v>82.280692794523006</v>
      </c>
      <c r="BV13" s="68">
        <v>82.7</v>
      </c>
      <c r="BW13" s="75">
        <v>83.630507234557101</v>
      </c>
      <c r="BX13" s="75">
        <v>83.902434644907899</v>
      </c>
      <c r="BY13" s="75">
        <v>83.124382461220705</v>
      </c>
      <c r="BZ13" s="75">
        <v>83.305561575073</v>
      </c>
      <c r="CA13" s="75">
        <v>82.421637801206799</v>
      </c>
      <c r="CB13" s="75">
        <v>84.766978401931695</v>
      </c>
      <c r="CC13" s="75">
        <v>83.526185038171704</v>
      </c>
      <c r="CD13" s="75">
        <v>81.04710236391</v>
      </c>
      <c r="CE13" s="75">
        <v>81.053796920855703</v>
      </c>
      <c r="CF13" s="75">
        <v>82.595280620278302</v>
      </c>
      <c r="CG13" s="75">
        <v>85.673755821708497</v>
      </c>
      <c r="CH13" s="75">
        <v>87.605824825746595</v>
      </c>
      <c r="CI13" s="75">
        <v>88.951267507696997</v>
      </c>
      <c r="CJ13" s="75">
        <v>86.051914283964805</v>
      </c>
      <c r="CK13" s="75">
        <v>83.386406190379304</v>
      </c>
      <c r="CL13" s="75"/>
      <c r="CM13" s="75"/>
      <c r="CN13" s="75"/>
      <c r="CO13" s="75"/>
      <c r="CP13" s="75"/>
      <c r="CQ13" s="75"/>
      <c r="CR13" s="75"/>
      <c r="CS13" s="75"/>
      <c r="CT13" s="82"/>
    </row>
    <row r="14" spans="1:98" x14ac:dyDescent="0.75">
      <c r="A14" s="94" t="s">
        <v>3</v>
      </c>
      <c r="B14" s="85"/>
      <c r="C14" s="86">
        <v>113.1</v>
      </c>
      <c r="D14" s="86">
        <v>114</v>
      </c>
      <c r="E14" s="86">
        <v>112.5</v>
      </c>
      <c r="F14" s="86">
        <v>112.6</v>
      </c>
      <c r="G14" s="86">
        <f t="shared" si="7"/>
        <v>101.45324236777699</v>
      </c>
      <c r="H14" s="86">
        <f t="shared" si="8"/>
        <v>85.535288316041402</v>
      </c>
      <c r="I14" s="86">
        <f t="shared" si="9"/>
        <v>93</v>
      </c>
      <c r="J14" s="86">
        <f t="shared" si="0"/>
        <v>91.022076465904206</v>
      </c>
      <c r="K14" s="86">
        <f t="shared" si="1"/>
        <v>86.1</v>
      </c>
      <c r="L14" s="104">
        <f t="shared" si="5"/>
        <v>92.092206122102596</v>
      </c>
      <c r="M14" s="104">
        <f t="shared" si="6"/>
        <v>0</v>
      </c>
      <c r="N14" s="86"/>
      <c r="O14" s="86">
        <v>108.746666770106</v>
      </c>
      <c r="P14" s="86">
        <v>112.97226501238499</v>
      </c>
      <c r="Q14" s="86">
        <v>113.703713031631</v>
      </c>
      <c r="R14" s="86">
        <v>112.141944111096</v>
      </c>
      <c r="S14" s="86">
        <v>112.512771109802</v>
      </c>
      <c r="T14" s="86">
        <v>109.81111789733799</v>
      </c>
      <c r="U14" s="86">
        <v>106.536345324735</v>
      </c>
      <c r="V14" s="86">
        <v>105.634437404422</v>
      </c>
      <c r="W14" s="86">
        <v>101.259011051768</v>
      </c>
      <c r="X14" s="86">
        <v>100.68032282384701</v>
      </c>
      <c r="Y14" s="86">
        <v>103.02859536464101</v>
      </c>
      <c r="Z14" s="101">
        <v>101.45324236777699</v>
      </c>
      <c r="AA14" s="86">
        <v>98.8731797986337</v>
      </c>
      <c r="AB14" s="86">
        <v>96.576873746004395</v>
      </c>
      <c r="AC14" s="86">
        <v>93.937675790099604</v>
      </c>
      <c r="AD14" s="86">
        <v>93.158459018323299</v>
      </c>
      <c r="AE14" s="86">
        <v>91.044451805015598</v>
      </c>
      <c r="AF14" s="86">
        <v>90.961469216699001</v>
      </c>
      <c r="AG14" s="86">
        <v>92.0287567728802</v>
      </c>
      <c r="AH14" s="86">
        <v>87.936657893045904</v>
      </c>
      <c r="AI14" s="86">
        <v>86.227432865264802</v>
      </c>
      <c r="AJ14" s="86">
        <v>87.616792799531098</v>
      </c>
      <c r="AK14" s="86">
        <v>86.058373806258302</v>
      </c>
      <c r="AL14" s="86">
        <v>85.535288316041402</v>
      </c>
      <c r="AM14" s="86">
        <v>84.487432243900997</v>
      </c>
      <c r="AN14" s="86">
        <v>86.061537401021795</v>
      </c>
      <c r="AO14" s="86">
        <v>88.332440514740895</v>
      </c>
      <c r="AP14" s="86">
        <v>90.851996442750405</v>
      </c>
      <c r="AQ14" s="86">
        <v>95.038036291062596</v>
      </c>
      <c r="AR14" s="86">
        <v>98.866114746010595</v>
      </c>
      <c r="AS14" s="86">
        <v>95.904301194736405</v>
      </c>
      <c r="AT14" s="86">
        <v>94.702466734709901</v>
      </c>
      <c r="AU14" s="86">
        <v>93.627338987098099</v>
      </c>
      <c r="AV14" s="86">
        <v>93.627338987098099</v>
      </c>
      <c r="AW14" s="86">
        <v>93.1483704063142</v>
      </c>
      <c r="AX14" s="86">
        <v>93</v>
      </c>
      <c r="AY14" s="86">
        <v>95.127713966520801</v>
      </c>
      <c r="AZ14" s="75">
        <v>95.29</v>
      </c>
      <c r="BA14" s="75">
        <v>92.810419348710099</v>
      </c>
      <c r="BB14" s="75">
        <v>90.79</v>
      </c>
      <c r="BC14" s="75">
        <v>93.0157129269801</v>
      </c>
      <c r="BD14" s="75">
        <v>91.89</v>
      </c>
      <c r="BE14" s="75">
        <v>92.577037568943595</v>
      </c>
      <c r="BF14" s="75">
        <v>89.468486810727995</v>
      </c>
      <c r="BG14" s="75">
        <v>91.15</v>
      </c>
      <c r="BH14" s="75">
        <v>91.02</v>
      </c>
      <c r="BI14" s="86">
        <v>91.829575660945494</v>
      </c>
      <c r="BJ14" s="75">
        <v>91.022076465904206</v>
      </c>
      <c r="BK14" s="75">
        <v>91.414180458420802</v>
      </c>
      <c r="BL14" s="75">
        <v>93.467208298187998</v>
      </c>
      <c r="BM14" s="75">
        <v>94.655139103029896</v>
      </c>
      <c r="BN14" s="75">
        <v>96.504713883110995</v>
      </c>
      <c r="BO14" s="75">
        <v>97.134690262207698</v>
      </c>
      <c r="BP14" s="75">
        <v>93.330067363495701</v>
      </c>
      <c r="BQ14" s="75">
        <v>89.9658649041492</v>
      </c>
      <c r="BR14" s="75">
        <v>88.643790769271604</v>
      </c>
      <c r="BS14" s="75">
        <v>85.671997199256495</v>
      </c>
      <c r="BT14" s="75">
        <v>86.293597641504405</v>
      </c>
      <c r="BU14" s="75">
        <v>84.888555883612</v>
      </c>
      <c r="BV14" s="68">
        <v>86.1</v>
      </c>
      <c r="BW14" s="75">
        <v>86.9746925496529</v>
      </c>
      <c r="BX14" s="75">
        <v>87.457706369700801</v>
      </c>
      <c r="BY14" s="75">
        <v>86.143903499912398</v>
      </c>
      <c r="BZ14" s="75">
        <v>85.978072520878698</v>
      </c>
      <c r="CA14" s="75">
        <v>84.916616569672598</v>
      </c>
      <c r="CB14" s="75">
        <v>88.091896288591798</v>
      </c>
      <c r="CC14" s="75">
        <v>86.763747163715607</v>
      </c>
      <c r="CD14" s="75">
        <v>84.735981176367901</v>
      </c>
      <c r="CE14" s="75">
        <v>84.210318833633593</v>
      </c>
      <c r="CF14" s="75">
        <v>86.301443259313004</v>
      </c>
      <c r="CG14" s="75">
        <v>89.871874166392303</v>
      </c>
      <c r="CH14" s="75">
        <v>92.092206122102596</v>
      </c>
      <c r="CI14" s="75">
        <v>94.483188809604201</v>
      </c>
      <c r="CJ14" s="75">
        <v>90.512754313467099</v>
      </c>
      <c r="CK14" s="75">
        <v>88.070900011051606</v>
      </c>
      <c r="CL14" s="75"/>
      <c r="CM14" s="75"/>
      <c r="CN14" s="75"/>
      <c r="CO14" s="75"/>
      <c r="CP14" s="75"/>
      <c r="CQ14" s="75"/>
      <c r="CR14" s="75"/>
      <c r="CS14" s="75"/>
      <c r="CT14" s="82"/>
    </row>
    <row r="15" spans="1:98" x14ac:dyDescent="0.75">
      <c r="A15" s="94" t="s">
        <v>2</v>
      </c>
      <c r="B15" s="85"/>
      <c r="C15" s="86">
        <v>106</v>
      </c>
      <c r="D15" s="86">
        <v>106.3</v>
      </c>
      <c r="E15" s="86">
        <v>106.9</v>
      </c>
      <c r="F15" s="86">
        <v>107.5</v>
      </c>
      <c r="G15" s="86">
        <f t="shared" si="7"/>
        <v>98.075130167137203</v>
      </c>
      <c r="H15" s="86">
        <f t="shared" si="8"/>
        <v>94.451634100205993</v>
      </c>
      <c r="I15" s="86">
        <f t="shared" si="9"/>
        <v>82.8</v>
      </c>
      <c r="J15" s="86">
        <f t="shared" si="0"/>
        <v>88.021421447448205</v>
      </c>
      <c r="K15" s="86">
        <f t="shared" si="1"/>
        <v>84.5</v>
      </c>
      <c r="L15" s="104">
        <f t="shared" si="5"/>
        <v>87.2571910834303</v>
      </c>
      <c r="M15" s="104">
        <f t="shared" si="6"/>
        <v>0</v>
      </c>
      <c r="N15" s="86"/>
      <c r="O15" s="86">
        <v>105.21665426451</v>
      </c>
      <c r="P15" s="86">
        <v>106.037898214504</v>
      </c>
      <c r="Q15" s="86">
        <v>106.291005424636</v>
      </c>
      <c r="R15" s="86">
        <v>106.864676748188</v>
      </c>
      <c r="S15" s="86">
        <v>107.54736601653801</v>
      </c>
      <c r="T15" s="86">
        <v>107.786438921761</v>
      </c>
      <c r="U15" s="86">
        <v>108.715042869219</v>
      </c>
      <c r="V15" s="86">
        <v>106.57268137746399</v>
      </c>
      <c r="W15" s="86">
        <v>103.693246122323</v>
      </c>
      <c r="X15" s="86">
        <v>102.325615592487</v>
      </c>
      <c r="Y15" s="86">
        <v>99.320517873883404</v>
      </c>
      <c r="Z15" s="101">
        <v>98.075130167137203</v>
      </c>
      <c r="AA15" s="86">
        <v>95.902061797030996</v>
      </c>
      <c r="AB15" s="86">
        <v>96.636161071398803</v>
      </c>
      <c r="AC15" s="86">
        <v>94.640953433240398</v>
      </c>
      <c r="AD15" s="86">
        <v>94.563474258225597</v>
      </c>
      <c r="AE15" s="86">
        <v>96.954524433280895</v>
      </c>
      <c r="AF15" s="86">
        <v>96.971021344717798</v>
      </c>
      <c r="AG15" s="86">
        <v>97.0551877662691</v>
      </c>
      <c r="AH15" s="86">
        <v>97.264625108803003</v>
      </c>
      <c r="AI15" s="86">
        <v>96.529622357252606</v>
      </c>
      <c r="AJ15" s="86">
        <v>96.469058752082205</v>
      </c>
      <c r="AK15" s="86">
        <v>95.397112098466195</v>
      </c>
      <c r="AL15" s="86">
        <v>94.451634100205993</v>
      </c>
      <c r="AM15" s="86">
        <v>92.148375452345903</v>
      </c>
      <c r="AN15" s="86">
        <v>92.244441227996305</v>
      </c>
      <c r="AO15" s="86">
        <v>92.117510084608597</v>
      </c>
      <c r="AP15" s="86">
        <v>93.214296972544602</v>
      </c>
      <c r="AQ15" s="86">
        <v>94.445552685911295</v>
      </c>
      <c r="AR15" s="86">
        <v>93.566214578037702</v>
      </c>
      <c r="AS15" s="86">
        <v>88.562940971438294</v>
      </c>
      <c r="AT15" s="86">
        <v>88.996036053864003</v>
      </c>
      <c r="AU15" s="86">
        <v>89.012538149230494</v>
      </c>
      <c r="AV15" s="86">
        <v>89.012538149230494</v>
      </c>
      <c r="AW15" s="86">
        <v>84.053105938990996</v>
      </c>
      <c r="AX15" s="86">
        <v>82.8</v>
      </c>
      <c r="AY15" s="86">
        <v>82.235691947286</v>
      </c>
      <c r="AZ15" s="75">
        <v>83.42</v>
      </c>
      <c r="BA15" s="75">
        <v>82.682399890004803</v>
      </c>
      <c r="BB15" s="75">
        <v>84.69</v>
      </c>
      <c r="BC15" s="75">
        <v>85.770151885684598</v>
      </c>
      <c r="BD15" s="75">
        <v>85.37</v>
      </c>
      <c r="BE15" s="75">
        <v>86.023242364056102</v>
      </c>
      <c r="BF15" s="75">
        <v>86.4104346441231</v>
      </c>
      <c r="BG15" s="75">
        <v>87.97</v>
      </c>
      <c r="BH15" s="75">
        <v>87.01</v>
      </c>
      <c r="BI15" s="86">
        <v>87.123588663372203</v>
      </c>
      <c r="BJ15" s="75">
        <v>88.021421447448205</v>
      </c>
      <c r="BK15" s="75">
        <v>90.365533977908697</v>
      </c>
      <c r="BL15" s="75">
        <v>91.902255465934303</v>
      </c>
      <c r="BM15" s="75">
        <v>92.216962520081097</v>
      </c>
      <c r="BN15" s="75">
        <v>92.419073291155996</v>
      </c>
      <c r="BO15" s="75">
        <v>89.012554056641605</v>
      </c>
      <c r="BP15" s="75">
        <v>88.008555961484305</v>
      </c>
      <c r="BQ15" s="75">
        <v>87.124716648452207</v>
      </c>
      <c r="BR15" s="75">
        <v>85.7433562671294</v>
      </c>
      <c r="BS15" s="75">
        <v>86.451188665447106</v>
      </c>
      <c r="BT15" s="75">
        <v>86.0870478957778</v>
      </c>
      <c r="BU15" s="75">
        <v>85.405688273405801</v>
      </c>
      <c r="BV15" s="68">
        <v>84.5</v>
      </c>
      <c r="BW15" s="75">
        <v>86.176274557644206</v>
      </c>
      <c r="BX15" s="75">
        <v>86.511444867398794</v>
      </c>
      <c r="BY15" s="75">
        <v>87.216905242669696</v>
      </c>
      <c r="BZ15" s="75">
        <v>86.440288481089894</v>
      </c>
      <c r="CA15" s="75">
        <v>85.785251126644098</v>
      </c>
      <c r="CB15" s="75">
        <v>85.330159781969897</v>
      </c>
      <c r="CC15" s="75">
        <v>84.286439270136199</v>
      </c>
      <c r="CD15" s="75">
        <v>83.041479116683902</v>
      </c>
      <c r="CE15" s="75">
        <v>83.799810617206006</v>
      </c>
      <c r="CF15" s="75">
        <v>85.100784731511396</v>
      </c>
      <c r="CG15" s="75">
        <v>86.218259922701193</v>
      </c>
      <c r="CH15" s="75">
        <v>87.2571910834303</v>
      </c>
      <c r="CI15" s="75">
        <v>87.075294772374505</v>
      </c>
      <c r="CJ15" s="75">
        <v>86.364164208036897</v>
      </c>
      <c r="CK15" s="75">
        <v>84.004910722865802</v>
      </c>
      <c r="CL15" s="75"/>
      <c r="CM15" s="75"/>
      <c r="CN15" s="75"/>
      <c r="CO15" s="75"/>
      <c r="CP15" s="75"/>
      <c r="CQ15" s="75"/>
      <c r="CR15" s="75"/>
      <c r="CS15" s="75"/>
      <c r="CT15" s="82"/>
    </row>
    <row r="16" spans="1:98" s="84" customFormat="1" x14ac:dyDescent="0.75">
      <c r="A16" s="87" t="s">
        <v>1</v>
      </c>
      <c r="B16" s="12"/>
      <c r="C16" s="11">
        <v>104.2</v>
      </c>
      <c r="D16" s="11">
        <v>100.8</v>
      </c>
      <c r="E16" s="11">
        <v>95</v>
      </c>
      <c r="F16" s="11">
        <v>96.3</v>
      </c>
      <c r="G16" s="11">
        <f t="shared" si="7"/>
        <v>101.801315634944</v>
      </c>
      <c r="H16" s="11">
        <f t="shared" si="8"/>
        <v>90.600180560515994</v>
      </c>
      <c r="I16" s="11">
        <f t="shared" si="9"/>
        <v>60.9</v>
      </c>
      <c r="J16" s="11">
        <f t="shared" si="0"/>
        <v>71.697817782547006</v>
      </c>
      <c r="K16" s="11">
        <f t="shared" si="1"/>
        <v>89.4</v>
      </c>
      <c r="L16" s="105">
        <f t="shared" si="5"/>
        <v>72.609179635448896</v>
      </c>
      <c r="M16" s="105">
        <f t="shared" si="6"/>
        <v>0</v>
      </c>
      <c r="N16" s="11"/>
      <c r="O16" s="11">
        <v>102.381158378432</v>
      </c>
      <c r="P16" s="11">
        <v>104.17466317656</v>
      </c>
      <c r="Q16" s="11">
        <v>100.830071080829</v>
      </c>
      <c r="R16" s="11">
        <v>94.979976189330401</v>
      </c>
      <c r="S16" s="11">
        <v>96.233759117611598</v>
      </c>
      <c r="T16" s="11">
        <v>96.221078525186599</v>
      </c>
      <c r="U16" s="11">
        <v>99.0530703883245</v>
      </c>
      <c r="V16" s="11">
        <v>102.283945697658</v>
      </c>
      <c r="W16" s="11">
        <v>103.080737865503</v>
      </c>
      <c r="X16" s="11">
        <v>102.66043549367301</v>
      </c>
      <c r="Y16" s="11">
        <v>101.859540796297</v>
      </c>
      <c r="Z16" s="102">
        <v>101.801315634944</v>
      </c>
      <c r="AA16" s="11">
        <v>102.696589552335</v>
      </c>
      <c r="AB16" s="11">
        <v>99.503941407832301</v>
      </c>
      <c r="AC16" s="11">
        <v>95.779009762424593</v>
      </c>
      <c r="AD16" s="11">
        <v>93.046201001783004</v>
      </c>
      <c r="AE16" s="11">
        <v>96.054799638458505</v>
      </c>
      <c r="AF16" s="11">
        <v>97.773998859415897</v>
      </c>
      <c r="AG16" s="11">
        <v>94.930637568919906</v>
      </c>
      <c r="AH16" s="11">
        <v>94.809341711606507</v>
      </c>
      <c r="AI16" s="10">
        <v>93.443823823389096</v>
      </c>
      <c r="AJ16" s="10">
        <v>93.144810190471006</v>
      </c>
      <c r="AK16" s="10">
        <v>93.188751679337003</v>
      </c>
      <c r="AL16" s="11">
        <v>90.600180560515994</v>
      </c>
      <c r="AM16" s="11">
        <v>85.979268297130304</v>
      </c>
      <c r="AN16" s="11">
        <v>81.472663935699103</v>
      </c>
      <c r="AO16" s="11">
        <v>77.245580110043406</v>
      </c>
      <c r="AP16" s="11">
        <v>77.073899092085796</v>
      </c>
      <c r="AQ16" s="11">
        <v>76.538064660915794</v>
      </c>
      <c r="AR16" s="11">
        <v>74.820227085794002</v>
      </c>
      <c r="AS16" s="11">
        <v>71.116352658956004</v>
      </c>
      <c r="AT16" s="11">
        <v>70.685906150599493</v>
      </c>
      <c r="AU16" s="11">
        <v>71.194567916900994</v>
      </c>
      <c r="AV16" s="11">
        <v>71.194567916900994</v>
      </c>
      <c r="AW16" s="11">
        <v>72.840524740677793</v>
      </c>
      <c r="AX16" s="11">
        <v>60.9</v>
      </c>
      <c r="AY16" s="11">
        <v>76.396645588052294</v>
      </c>
      <c r="AZ16" s="62">
        <v>77.12</v>
      </c>
      <c r="BA16" s="62">
        <v>75.706812488785602</v>
      </c>
      <c r="BB16" s="62">
        <v>71.16</v>
      </c>
      <c r="BC16" s="62">
        <v>67.122853567372104</v>
      </c>
      <c r="BD16" s="62">
        <v>68.19</v>
      </c>
      <c r="BE16" s="62">
        <v>67.672567387197802</v>
      </c>
      <c r="BF16" s="62">
        <v>69.343599108923698</v>
      </c>
      <c r="BG16" s="62">
        <v>74.17</v>
      </c>
      <c r="BH16" s="62">
        <v>77.77</v>
      </c>
      <c r="BI16" s="11">
        <v>75.444720172387704</v>
      </c>
      <c r="BJ16" s="62">
        <v>71.697817782547006</v>
      </c>
      <c r="BK16" s="62">
        <v>72.611825106969704</v>
      </c>
      <c r="BL16" s="62">
        <v>74.073937979527798</v>
      </c>
      <c r="BM16" s="62">
        <v>75.135741070729495</v>
      </c>
      <c r="BN16" s="62">
        <v>77.747601946748006</v>
      </c>
      <c r="BO16" s="62">
        <v>76.901767625595198</v>
      </c>
      <c r="BP16" s="62">
        <v>78.019101704868504</v>
      </c>
      <c r="BQ16" s="62">
        <v>82.621296097674005</v>
      </c>
      <c r="BR16" s="62">
        <v>84.588308932250996</v>
      </c>
      <c r="BS16" s="62">
        <v>86.683061044927896</v>
      </c>
      <c r="BT16" s="62">
        <v>88.151800389144398</v>
      </c>
      <c r="BU16" s="62">
        <v>93.106187219058299</v>
      </c>
      <c r="BV16" s="62">
        <v>89.4</v>
      </c>
      <c r="BW16" s="62">
        <v>86.819084444466199</v>
      </c>
      <c r="BX16" s="62">
        <v>84.853930465063897</v>
      </c>
      <c r="BY16" s="62">
        <v>84.278479661042795</v>
      </c>
      <c r="BZ16" s="62">
        <v>84.706147273181898</v>
      </c>
      <c r="CA16" s="62">
        <v>84.422420923932506</v>
      </c>
      <c r="CB16" s="62">
        <v>86.644833640038598</v>
      </c>
      <c r="CC16" s="62">
        <v>83.9135918593865</v>
      </c>
      <c r="CD16" s="62">
        <v>81.745422620900001</v>
      </c>
      <c r="CE16" s="62">
        <v>77.839649618174107</v>
      </c>
      <c r="CF16" s="62">
        <v>77.732315892636194</v>
      </c>
      <c r="CG16" s="62">
        <v>75.042712872826598</v>
      </c>
      <c r="CH16" s="62">
        <v>72.609179635448896</v>
      </c>
      <c r="CI16" s="62">
        <v>70.839432797555901</v>
      </c>
      <c r="CJ16" s="62">
        <v>71.033930549923596</v>
      </c>
      <c r="CK16" s="62">
        <v>73.331808618970598</v>
      </c>
      <c r="CL16" s="62"/>
      <c r="CM16" s="62"/>
      <c r="CN16" s="62"/>
      <c r="CO16" s="62"/>
      <c r="CP16" s="62"/>
      <c r="CQ16" s="62"/>
      <c r="CR16" s="62"/>
      <c r="CS16" s="62"/>
      <c r="CT16" s="83"/>
    </row>
    <row r="17" spans="1:47" x14ac:dyDescent="0.75">
      <c r="A17" s="2" t="s">
        <v>0</v>
      </c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U17" s="84"/>
    </row>
    <row r="18" spans="1:47" x14ac:dyDescent="0.75">
      <c r="A18" s="4"/>
      <c r="B18" s="7"/>
    </row>
    <row r="19" spans="1:47" x14ac:dyDescent="0.75">
      <c r="A19" s="4"/>
      <c r="B19" s="7"/>
    </row>
    <row r="20" spans="1:47" x14ac:dyDescent="0.75">
      <c r="A20" s="4"/>
      <c r="B20" s="7"/>
    </row>
    <row r="21" spans="1:47" x14ac:dyDescent="0.75">
      <c r="A21" s="4"/>
      <c r="B21" s="7"/>
    </row>
    <row r="22" spans="1:47" x14ac:dyDescent="0.75">
      <c r="A22" s="4"/>
      <c r="B22" s="7"/>
    </row>
    <row r="23" spans="1:47" x14ac:dyDescent="0.75">
      <c r="A23" s="4"/>
      <c r="B23" s="7"/>
    </row>
    <row r="24" spans="1:47" x14ac:dyDescent="0.75">
      <c r="A24" s="4"/>
      <c r="B24" s="7"/>
    </row>
    <row r="25" spans="1:47" x14ac:dyDescent="0.75">
      <c r="A25" s="4"/>
      <c r="B25" s="7"/>
    </row>
    <row r="26" spans="1:47" x14ac:dyDescent="0.75">
      <c r="A26" s="4"/>
      <c r="B26" s="7"/>
    </row>
    <row r="27" spans="1:47" x14ac:dyDescent="0.75">
      <c r="A27" s="4"/>
      <c r="B27" s="7"/>
    </row>
    <row r="28" spans="1:47" x14ac:dyDescent="0.75">
      <c r="A28" s="5"/>
      <c r="B28" s="8"/>
    </row>
    <row r="29" spans="1:47" x14ac:dyDescent="0.75">
      <c r="A29" s="4"/>
      <c r="B29" s="7"/>
    </row>
    <row r="30" spans="1:47" x14ac:dyDescent="0.75">
      <c r="A30" s="4"/>
      <c r="B30" s="7"/>
    </row>
    <row r="31" spans="1:47" x14ac:dyDescent="0.75">
      <c r="A31" s="4"/>
      <c r="B31" s="6"/>
    </row>
    <row r="32" spans="1:47" x14ac:dyDescent="0.75">
      <c r="A32" s="4"/>
      <c r="B32" s="6"/>
    </row>
    <row r="33" spans="1:2" x14ac:dyDescent="0.75">
      <c r="A33" s="4"/>
      <c r="B33" s="6"/>
    </row>
    <row r="34" spans="1:2" x14ac:dyDescent="0.75">
      <c r="A34" s="4"/>
      <c r="B34" s="6"/>
    </row>
    <row r="35" spans="1:2" x14ac:dyDescent="0.75">
      <c r="A35" s="4"/>
      <c r="B35" s="6"/>
    </row>
    <row r="36" spans="1:2" x14ac:dyDescent="0.75">
      <c r="A36" s="4"/>
      <c r="B36" s="6"/>
    </row>
    <row r="37" spans="1:2" x14ac:dyDescent="0.75">
      <c r="A37" s="4"/>
      <c r="B37" s="6"/>
    </row>
    <row r="38" spans="1:2" x14ac:dyDescent="0.75">
      <c r="A38" s="4"/>
      <c r="B38" s="6"/>
    </row>
    <row r="39" spans="1:2" x14ac:dyDescent="0.75">
      <c r="A39" s="4"/>
      <c r="B39" s="6"/>
    </row>
    <row r="40" spans="1:2" x14ac:dyDescent="0.75">
      <c r="A40" s="5"/>
      <c r="B40" s="3"/>
    </row>
    <row r="41" spans="1:2" x14ac:dyDescent="0.75">
      <c r="A41" s="4"/>
      <c r="B41" s="6"/>
    </row>
    <row r="42" spans="1:2" x14ac:dyDescent="0.75">
      <c r="A42" s="4"/>
      <c r="B42" s="6"/>
    </row>
    <row r="43" spans="1:2" x14ac:dyDescent="0.75">
      <c r="A43" s="4"/>
      <c r="B43" s="6"/>
    </row>
    <row r="44" spans="1:2" x14ac:dyDescent="0.75">
      <c r="A44" s="4"/>
      <c r="B44" s="6"/>
    </row>
    <row r="45" spans="1:2" x14ac:dyDescent="0.75">
      <c r="A45" s="4"/>
      <c r="B45" s="6"/>
    </row>
    <row r="46" spans="1:2" x14ac:dyDescent="0.75">
      <c r="A46" s="4"/>
      <c r="B46" s="6"/>
    </row>
    <row r="47" spans="1:2" x14ac:dyDescent="0.75">
      <c r="A47" s="4"/>
      <c r="B47" s="6"/>
    </row>
    <row r="48" spans="1:2" x14ac:dyDescent="0.75">
      <c r="A48" s="4"/>
      <c r="B48" s="6"/>
    </row>
    <row r="49" spans="1:2" x14ac:dyDescent="0.75">
      <c r="A49" s="4"/>
      <c r="B49" s="6"/>
    </row>
    <row r="50" spans="1:2" x14ac:dyDescent="0.75">
      <c r="A50" s="4"/>
      <c r="B50" s="6"/>
    </row>
    <row r="51" spans="1:2" x14ac:dyDescent="0.75">
      <c r="A51" s="4"/>
      <c r="B51" s="6"/>
    </row>
    <row r="52" spans="1:2" x14ac:dyDescent="0.75">
      <c r="A52" s="5"/>
      <c r="B52" s="3"/>
    </row>
    <row r="53" spans="1:2" x14ac:dyDescent="0.75">
      <c r="A53" s="4"/>
      <c r="B53" s="6"/>
    </row>
    <row r="54" spans="1:2" x14ac:dyDescent="0.75">
      <c r="A54" s="4"/>
      <c r="B54" s="6"/>
    </row>
    <row r="55" spans="1:2" x14ac:dyDescent="0.75">
      <c r="A55" s="4"/>
      <c r="B55" s="6"/>
    </row>
    <row r="56" spans="1:2" x14ac:dyDescent="0.75">
      <c r="A56" s="4"/>
      <c r="B56" s="6"/>
    </row>
    <row r="57" spans="1:2" x14ac:dyDescent="0.75">
      <c r="A57" s="4"/>
      <c r="B57" s="6"/>
    </row>
    <row r="58" spans="1:2" x14ac:dyDescent="0.75">
      <c r="A58" s="4"/>
      <c r="B58" s="6"/>
    </row>
    <row r="59" spans="1:2" x14ac:dyDescent="0.75">
      <c r="A59" s="4"/>
      <c r="B59" s="6"/>
    </row>
    <row r="60" spans="1:2" x14ac:dyDescent="0.75">
      <c r="A60" s="4"/>
      <c r="B60" s="6"/>
    </row>
    <row r="61" spans="1:2" x14ac:dyDescent="0.75">
      <c r="A61" s="4"/>
      <c r="B61" s="6"/>
    </row>
    <row r="62" spans="1:2" x14ac:dyDescent="0.75">
      <c r="A62" s="4"/>
      <c r="B62" s="6"/>
    </row>
    <row r="63" spans="1:2" x14ac:dyDescent="0.75">
      <c r="A63" s="4"/>
      <c r="B63" s="6"/>
    </row>
    <row r="64" spans="1:2" x14ac:dyDescent="0.75">
      <c r="A64" s="5"/>
      <c r="B64" s="3"/>
    </row>
    <row r="65" spans="1:2" x14ac:dyDescent="0.75">
      <c r="A65" s="4"/>
      <c r="B65" s="6"/>
    </row>
    <row r="66" spans="1:2" x14ac:dyDescent="0.75">
      <c r="A66" s="4"/>
      <c r="B66" s="6"/>
    </row>
    <row r="67" spans="1:2" x14ac:dyDescent="0.75">
      <c r="A67" s="4"/>
      <c r="B67" s="6"/>
    </row>
    <row r="68" spans="1:2" x14ac:dyDescent="0.75">
      <c r="A68" s="4"/>
      <c r="B68" s="6"/>
    </row>
    <row r="69" spans="1:2" x14ac:dyDescent="0.75">
      <c r="A69" s="4"/>
      <c r="B69" s="6"/>
    </row>
    <row r="70" spans="1:2" x14ac:dyDescent="0.75">
      <c r="A70" s="4"/>
      <c r="B70" s="6"/>
    </row>
    <row r="71" spans="1:2" x14ac:dyDescent="0.75">
      <c r="A71" s="4"/>
      <c r="B71" s="6"/>
    </row>
    <row r="72" spans="1:2" x14ac:dyDescent="0.75">
      <c r="A72" s="4"/>
      <c r="B72" s="6"/>
    </row>
    <row r="73" spans="1:2" x14ac:dyDescent="0.75">
      <c r="A73" s="4"/>
      <c r="B73" s="6"/>
    </row>
    <row r="74" spans="1:2" x14ac:dyDescent="0.75">
      <c r="A74" s="4"/>
      <c r="B74" s="6"/>
    </row>
    <row r="75" spans="1:2" x14ac:dyDescent="0.75">
      <c r="A75" s="4"/>
      <c r="B75" s="6"/>
    </row>
    <row r="76" spans="1:2" x14ac:dyDescent="0.75">
      <c r="A76" s="5"/>
      <c r="B76" s="3"/>
    </row>
    <row r="77" spans="1:2" x14ac:dyDescent="0.75">
      <c r="A77" s="4"/>
      <c r="B77" s="6"/>
    </row>
    <row r="78" spans="1:2" x14ac:dyDescent="0.75">
      <c r="A78" s="4"/>
      <c r="B78" s="6"/>
    </row>
    <row r="79" spans="1:2" x14ac:dyDescent="0.75">
      <c r="A79" s="4"/>
      <c r="B79" s="6"/>
    </row>
    <row r="80" spans="1:2" x14ac:dyDescent="0.75">
      <c r="A80" s="4"/>
      <c r="B80" s="6"/>
    </row>
    <row r="81" spans="1:2" x14ac:dyDescent="0.75">
      <c r="A81" s="4"/>
      <c r="B81" s="6"/>
    </row>
    <row r="82" spans="1:2" x14ac:dyDescent="0.75">
      <c r="A82" s="4"/>
      <c r="B82" s="6"/>
    </row>
    <row r="83" spans="1:2" x14ac:dyDescent="0.75">
      <c r="A83" s="4"/>
      <c r="B83" s="6"/>
    </row>
    <row r="84" spans="1:2" x14ac:dyDescent="0.75">
      <c r="A84" s="4"/>
      <c r="B84" s="6"/>
    </row>
    <row r="85" spans="1:2" x14ac:dyDescent="0.75">
      <c r="A85" s="4"/>
      <c r="B85" s="6"/>
    </row>
    <row r="86" spans="1:2" x14ac:dyDescent="0.75">
      <c r="A86" s="4"/>
      <c r="B86" s="6"/>
    </row>
    <row r="87" spans="1:2" x14ac:dyDescent="0.75">
      <c r="A87" s="4"/>
      <c r="B87" s="6"/>
    </row>
    <row r="88" spans="1:2" x14ac:dyDescent="0.75">
      <c r="A88" s="5"/>
      <c r="B88" s="3"/>
    </row>
    <row r="89" spans="1:2" x14ac:dyDescent="0.75">
      <c r="A89" s="4"/>
      <c r="B89" s="6"/>
    </row>
    <row r="90" spans="1:2" x14ac:dyDescent="0.75">
      <c r="A90" s="4"/>
      <c r="B90" s="6"/>
    </row>
    <row r="91" spans="1:2" x14ac:dyDescent="0.75">
      <c r="A91" s="4"/>
      <c r="B91" s="6"/>
    </row>
    <row r="92" spans="1:2" x14ac:dyDescent="0.75">
      <c r="A92" s="4"/>
      <c r="B92" s="6"/>
    </row>
    <row r="93" spans="1:2" x14ac:dyDescent="0.75">
      <c r="A93" s="4"/>
      <c r="B93" s="6"/>
    </row>
    <row r="94" spans="1:2" x14ac:dyDescent="0.75">
      <c r="A94" s="4"/>
      <c r="B94" s="6"/>
    </row>
    <row r="95" spans="1:2" x14ac:dyDescent="0.75">
      <c r="A95" s="4"/>
      <c r="B95" s="6"/>
    </row>
    <row r="96" spans="1:2" x14ac:dyDescent="0.75">
      <c r="A96" s="4"/>
      <c r="B96" s="6"/>
    </row>
    <row r="97" spans="1:2" x14ac:dyDescent="0.75">
      <c r="A97" s="4"/>
      <c r="B97" s="6"/>
    </row>
    <row r="98" spans="1:2" x14ac:dyDescent="0.75">
      <c r="A98" s="4"/>
      <c r="B98" s="6"/>
    </row>
    <row r="99" spans="1:2" x14ac:dyDescent="0.75">
      <c r="A99" s="4"/>
      <c r="B99" s="6"/>
    </row>
    <row r="100" spans="1:2" x14ac:dyDescent="0.75">
      <c r="A100" s="5"/>
      <c r="B100" s="3"/>
    </row>
    <row r="101" spans="1:2" x14ac:dyDescent="0.75">
      <c r="A101" s="4"/>
      <c r="B101" s="6"/>
    </row>
    <row r="102" spans="1:2" x14ac:dyDescent="0.75">
      <c r="A102" s="4"/>
      <c r="B102" s="6"/>
    </row>
    <row r="103" spans="1:2" x14ac:dyDescent="0.75">
      <c r="A103" s="4"/>
      <c r="B103" s="6"/>
    </row>
    <row r="104" spans="1:2" x14ac:dyDescent="0.75">
      <c r="A104" s="4"/>
      <c r="B104" s="6"/>
    </row>
    <row r="105" spans="1:2" x14ac:dyDescent="0.75">
      <c r="A105" s="4"/>
      <c r="B105" s="6"/>
    </row>
    <row r="106" spans="1:2" x14ac:dyDescent="0.75">
      <c r="A106" s="4"/>
      <c r="B106" s="6"/>
    </row>
    <row r="107" spans="1:2" x14ac:dyDescent="0.75">
      <c r="A107" s="4"/>
      <c r="B107" s="6"/>
    </row>
    <row r="108" spans="1:2" x14ac:dyDescent="0.75">
      <c r="A108" s="4"/>
      <c r="B108" s="6"/>
    </row>
    <row r="109" spans="1:2" x14ac:dyDescent="0.75">
      <c r="A109" s="4"/>
      <c r="B109" s="6"/>
    </row>
    <row r="110" spans="1:2" x14ac:dyDescent="0.75">
      <c r="A110" s="4"/>
      <c r="B110" s="6"/>
    </row>
    <row r="111" spans="1:2" x14ac:dyDescent="0.75">
      <c r="A111" s="4"/>
      <c r="B111" s="6"/>
    </row>
    <row r="112" spans="1:2" x14ac:dyDescent="0.75">
      <c r="A112" s="5"/>
      <c r="B112" s="3"/>
    </row>
    <row r="113" spans="1:2" x14ac:dyDescent="0.75">
      <c r="A113" s="4"/>
      <c r="B113" s="6"/>
    </row>
    <row r="114" spans="1:2" x14ac:dyDescent="0.75">
      <c r="A114" s="4"/>
      <c r="B114" s="6"/>
    </row>
    <row r="115" spans="1:2" x14ac:dyDescent="0.75">
      <c r="A115" s="4"/>
      <c r="B115" s="6"/>
    </row>
    <row r="116" spans="1:2" x14ac:dyDescent="0.75">
      <c r="A116" s="4"/>
      <c r="B116" s="6"/>
    </row>
    <row r="117" spans="1:2" x14ac:dyDescent="0.75">
      <c r="A117" s="4"/>
      <c r="B117" s="6"/>
    </row>
    <row r="118" spans="1:2" x14ac:dyDescent="0.75">
      <c r="A118" s="4"/>
      <c r="B118" s="6"/>
    </row>
    <row r="119" spans="1:2" x14ac:dyDescent="0.75">
      <c r="A119" s="4"/>
      <c r="B119" s="6"/>
    </row>
    <row r="120" spans="1:2" x14ac:dyDescent="0.75">
      <c r="A120" s="4"/>
      <c r="B120" s="6"/>
    </row>
    <row r="121" spans="1:2" x14ac:dyDescent="0.75">
      <c r="A121" s="4"/>
      <c r="B121" s="6"/>
    </row>
    <row r="122" spans="1:2" x14ac:dyDescent="0.75">
      <c r="A122" s="4"/>
      <c r="B122" s="6"/>
    </row>
    <row r="123" spans="1:2" x14ac:dyDescent="0.75">
      <c r="A123" s="4"/>
      <c r="B123" s="6"/>
    </row>
    <row r="124" spans="1:2" x14ac:dyDescent="0.75">
      <c r="A124" s="5"/>
      <c r="B124" s="3"/>
    </row>
    <row r="125" spans="1:2" x14ac:dyDescent="0.75">
      <c r="A125" s="4"/>
      <c r="B125" s="3"/>
    </row>
  </sheetData>
  <mergeCells count="21">
    <mergeCell ref="CI1:CT1"/>
    <mergeCell ref="A1:A2"/>
    <mergeCell ref="O1:Z1"/>
    <mergeCell ref="AA1:AL1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BW1:CH1"/>
    <mergeCell ref="BK1:BV1"/>
    <mergeCell ref="AZ1:BJ1"/>
    <mergeCell ref="AN1:AX1"/>
    <mergeCell ref="B1:B2"/>
  </mergeCells>
  <pageMargins left="0.7" right="0.25" top="0.5" bottom="0.75" header="0.1" footer="0.3"/>
  <pageSetup paperSize="9" orientation="portrait" r:id="rId1"/>
  <headerFooter alignWithMargins="0">
    <oddHeader>&amp;C&amp;14តម្លៃ និង សន្ទស្សន៍ទំនិញសំខានៗលើទីផ្សារអន្តរជាតិ&amp;"Limon R3,Normal"&amp;22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125"/>
  <sheetViews>
    <sheetView tabSelected="1" workbookViewId="0">
      <pane xSplit="15" ySplit="2" topLeftCell="CB3" activePane="bottomRight" state="frozen"/>
      <selection pane="topRight" activeCell="M1" sqref="M1"/>
      <selection pane="bottomLeft" activeCell="A3" sqref="A3"/>
      <selection pane="bottomRight" activeCell="CK1" sqref="CK1"/>
    </sheetView>
  </sheetViews>
  <sheetFormatPr defaultRowHeight="16.5" x14ac:dyDescent="0.3"/>
  <cols>
    <col min="1" max="1" width="18.85546875" style="23" bestFit="1" customWidth="1"/>
    <col min="2" max="2" width="9.85546875" style="23" bestFit="1" customWidth="1"/>
    <col min="3" max="3" width="10.5703125" style="23" bestFit="1" customWidth="1"/>
    <col min="4" max="11" width="6" style="23" bestFit="1" customWidth="1"/>
    <col min="12" max="13" width="6.5703125" style="23" bestFit="1" customWidth="1"/>
    <col min="14" max="15" width="6" style="23" customWidth="1"/>
    <col min="16" max="16" width="6.42578125" style="23" bestFit="1" customWidth="1"/>
    <col min="17" max="18" width="6.7109375" style="23" bestFit="1" customWidth="1"/>
    <col min="19" max="19" width="6.140625" style="23" bestFit="1" customWidth="1"/>
    <col min="20" max="20" width="6.85546875" style="23" bestFit="1" customWidth="1"/>
    <col min="21" max="21" width="6.42578125" style="23" bestFit="1" customWidth="1"/>
    <col min="22" max="22" width="6" style="23" bestFit="1" customWidth="1"/>
    <col min="23" max="23" width="6.5703125" style="23" bestFit="1" customWidth="1"/>
    <col min="24" max="24" width="6.7109375" style="23" bestFit="1" customWidth="1"/>
    <col min="25" max="25" width="6.42578125" style="23" bestFit="1" customWidth="1"/>
    <col min="26" max="26" width="6.5703125" style="23" bestFit="1" customWidth="1"/>
    <col min="27" max="27" width="6.85546875" style="23" bestFit="1" customWidth="1"/>
    <col min="28" max="28" width="6.42578125" style="23" bestFit="1" customWidth="1"/>
    <col min="29" max="30" width="6.7109375" style="23" bestFit="1" customWidth="1"/>
    <col min="31" max="31" width="6.140625" style="23" bestFit="1" customWidth="1"/>
    <col min="32" max="32" width="6.85546875" style="23" bestFit="1" customWidth="1"/>
    <col min="33" max="33" width="6.42578125" style="23" bestFit="1" customWidth="1"/>
    <col min="34" max="34" width="6" style="23" bestFit="1" customWidth="1"/>
    <col min="35" max="35" width="6.5703125" style="23" bestFit="1" customWidth="1"/>
    <col min="36" max="36" width="6.7109375" style="23" bestFit="1" customWidth="1"/>
    <col min="37" max="37" width="6.42578125" style="23" bestFit="1" customWidth="1"/>
    <col min="38" max="38" width="6.5703125" style="23" bestFit="1" customWidth="1"/>
    <col min="39" max="39" width="6.85546875" style="23" bestFit="1" customWidth="1"/>
    <col min="40" max="40" width="6.42578125" style="23" bestFit="1" customWidth="1"/>
    <col min="41" max="42" width="6.7109375" style="23" bestFit="1" customWidth="1"/>
    <col min="43" max="43" width="6.140625" style="23" bestFit="1" customWidth="1"/>
    <col min="44" max="44" width="6.85546875" style="23" bestFit="1" customWidth="1"/>
    <col min="45" max="45" width="6.42578125" style="23" bestFit="1" customWidth="1"/>
    <col min="46" max="46" width="6" style="23" bestFit="1" customWidth="1"/>
    <col min="47" max="47" width="6.5703125" style="23" bestFit="1" customWidth="1"/>
    <col min="48" max="48" width="6.7109375" style="23" bestFit="1" customWidth="1"/>
    <col min="49" max="49" width="6.42578125" style="23" bestFit="1" customWidth="1"/>
    <col min="50" max="50" width="6.5703125" style="23" bestFit="1" customWidth="1"/>
    <col min="51" max="51" width="6.85546875" style="23" bestFit="1" customWidth="1"/>
    <col min="52" max="52" width="6.42578125" style="23" bestFit="1" customWidth="1"/>
    <col min="53" max="54" width="6.7109375" style="23" bestFit="1" customWidth="1"/>
    <col min="55" max="55" width="6.140625" style="23" bestFit="1" customWidth="1"/>
    <col min="56" max="56" width="6.85546875" style="23" bestFit="1" customWidth="1"/>
    <col min="57" max="57" width="6.42578125" style="23" bestFit="1" customWidth="1"/>
    <col min="58" max="58" width="6" style="23" bestFit="1" customWidth="1"/>
    <col min="59" max="59" width="6.5703125" style="23" bestFit="1" customWidth="1"/>
    <col min="60" max="60" width="6.7109375" style="23" bestFit="1" customWidth="1"/>
    <col min="61" max="61" width="6.42578125" style="23" bestFit="1" customWidth="1"/>
    <col min="62" max="62" width="6.5703125" style="23" bestFit="1" customWidth="1"/>
    <col min="63" max="63" width="6.85546875" style="23" bestFit="1" customWidth="1"/>
    <col min="64" max="64" width="6.42578125" style="23" bestFit="1" customWidth="1"/>
    <col min="65" max="66" width="6.7109375" style="23" bestFit="1" customWidth="1"/>
    <col min="67" max="67" width="6.140625" style="23" bestFit="1" customWidth="1"/>
    <col min="68" max="68" width="6.85546875" style="23" bestFit="1" customWidth="1"/>
    <col min="69" max="69" width="6.42578125" style="23" bestFit="1" customWidth="1"/>
    <col min="70" max="70" width="6" style="23" bestFit="1" customWidth="1"/>
    <col min="71" max="71" width="6.5703125" style="23" bestFit="1" customWidth="1"/>
    <col min="72" max="72" width="6.7109375" style="23" bestFit="1" customWidth="1"/>
    <col min="73" max="73" width="6.42578125" style="23" bestFit="1" customWidth="1"/>
    <col min="74" max="74" width="6.5703125" style="23" bestFit="1" customWidth="1"/>
    <col min="75" max="75" width="6.85546875" style="23" bestFit="1" customWidth="1"/>
    <col min="76" max="76" width="6.42578125" style="23" bestFit="1" customWidth="1"/>
    <col min="77" max="78" width="6.7109375" style="23" bestFit="1" customWidth="1"/>
    <col min="79" max="79" width="6.140625" style="23" bestFit="1" customWidth="1"/>
    <col min="80" max="80" width="6.85546875" style="23" bestFit="1" customWidth="1"/>
    <col min="81" max="81" width="6.42578125" style="23" bestFit="1" customWidth="1"/>
    <col min="82" max="82" width="5.85546875" style="23" bestFit="1" customWidth="1"/>
    <col min="83" max="83" width="6.5703125" style="23" bestFit="1" customWidth="1"/>
    <col min="84" max="84" width="6.7109375" style="23" bestFit="1" customWidth="1"/>
    <col min="85" max="85" width="6.42578125" style="23" bestFit="1" customWidth="1"/>
    <col min="86" max="86" width="6.5703125" style="23" bestFit="1" customWidth="1"/>
    <col min="87" max="87" width="6.85546875" style="23" bestFit="1" customWidth="1"/>
    <col min="88" max="88" width="6.42578125" style="23" bestFit="1" customWidth="1"/>
    <col min="89" max="90" width="6.7109375" style="23" bestFit="1" customWidth="1"/>
    <col min="91" max="97" width="9.140625" style="23"/>
    <col min="98" max="98" width="6.5703125" style="23" bestFit="1" customWidth="1"/>
    <col min="99" max="99" width="6.85546875" style="23" bestFit="1" customWidth="1"/>
    <col min="100" max="16384" width="9.140625" style="23"/>
  </cols>
  <sheetData>
    <row r="1" spans="1:99" x14ac:dyDescent="0.3">
      <c r="A1" s="49"/>
      <c r="B1" s="50"/>
      <c r="C1" s="51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25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5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CT1" s="52"/>
      <c r="CU1" s="52"/>
    </row>
    <row r="2" spans="1:99" x14ac:dyDescent="0.3">
      <c r="A2" s="56" t="s">
        <v>35</v>
      </c>
      <c r="B2" s="24" t="s">
        <v>36</v>
      </c>
      <c r="C2" s="57" t="s">
        <v>37</v>
      </c>
      <c r="D2" s="25">
        <v>2010</v>
      </c>
      <c r="E2" s="25">
        <v>2011</v>
      </c>
      <c r="F2" s="25">
        <v>2012</v>
      </c>
      <c r="G2" s="25">
        <v>2013</v>
      </c>
      <c r="H2" s="25">
        <v>2014</v>
      </c>
      <c r="I2" s="25">
        <v>2015</v>
      </c>
      <c r="J2" s="25">
        <v>2016</v>
      </c>
      <c r="K2" s="25">
        <v>2017</v>
      </c>
      <c r="L2" s="25">
        <v>2018</v>
      </c>
      <c r="M2" s="25">
        <v>2019</v>
      </c>
      <c r="N2" s="25">
        <v>2020</v>
      </c>
      <c r="O2" s="25">
        <v>2021</v>
      </c>
      <c r="P2" s="26">
        <v>41640</v>
      </c>
      <c r="Q2" s="27">
        <v>41671</v>
      </c>
      <c r="R2" s="27">
        <v>41699</v>
      </c>
      <c r="S2" s="27">
        <v>41730</v>
      </c>
      <c r="T2" s="27">
        <v>41760</v>
      </c>
      <c r="U2" s="27">
        <v>41791</v>
      </c>
      <c r="V2" s="27">
        <v>41821</v>
      </c>
      <c r="W2" s="27">
        <v>41852</v>
      </c>
      <c r="X2" s="27">
        <v>41883</v>
      </c>
      <c r="Y2" s="27">
        <v>41913</v>
      </c>
      <c r="Z2" s="27">
        <v>41944</v>
      </c>
      <c r="AA2" s="27">
        <v>41974</v>
      </c>
      <c r="AB2" s="27">
        <v>42005</v>
      </c>
      <c r="AC2" s="27">
        <v>42036</v>
      </c>
      <c r="AD2" s="27">
        <v>42064</v>
      </c>
      <c r="AE2" s="27">
        <v>42095</v>
      </c>
      <c r="AF2" s="27">
        <v>42125</v>
      </c>
      <c r="AG2" s="27">
        <v>42156</v>
      </c>
      <c r="AH2" s="27">
        <v>42186</v>
      </c>
      <c r="AI2" s="27">
        <v>42217</v>
      </c>
      <c r="AJ2" s="27">
        <v>42248</v>
      </c>
      <c r="AK2" s="27">
        <v>42278</v>
      </c>
      <c r="AL2" s="27">
        <v>42309</v>
      </c>
      <c r="AM2" s="27">
        <v>42339</v>
      </c>
      <c r="AN2" s="27">
        <v>42370</v>
      </c>
      <c r="AO2" s="27">
        <v>42401</v>
      </c>
      <c r="AP2" s="27">
        <v>42430</v>
      </c>
      <c r="AQ2" s="27">
        <v>42461</v>
      </c>
      <c r="AR2" s="27">
        <v>42491</v>
      </c>
      <c r="AS2" s="27">
        <v>42522</v>
      </c>
      <c r="AT2" s="27">
        <v>42552</v>
      </c>
      <c r="AU2" s="27">
        <v>42583</v>
      </c>
      <c r="AV2" s="27">
        <v>42614</v>
      </c>
      <c r="AW2" s="27">
        <v>42644</v>
      </c>
      <c r="AX2" s="27">
        <v>42675</v>
      </c>
      <c r="AY2" s="27">
        <v>42705</v>
      </c>
      <c r="AZ2" s="27">
        <v>42736</v>
      </c>
      <c r="BA2" s="27">
        <v>42767</v>
      </c>
      <c r="BB2" s="27">
        <v>42795</v>
      </c>
      <c r="BC2" s="27">
        <v>42826</v>
      </c>
      <c r="BD2" s="27">
        <v>42856</v>
      </c>
      <c r="BE2" s="27">
        <v>42887</v>
      </c>
      <c r="BF2" s="27">
        <v>42917</v>
      </c>
      <c r="BG2" s="27">
        <v>42948</v>
      </c>
      <c r="BH2" s="27">
        <v>42979</v>
      </c>
      <c r="BI2" s="27">
        <v>43009</v>
      </c>
      <c r="BJ2" s="27">
        <v>43040</v>
      </c>
      <c r="BK2" s="27">
        <v>43070</v>
      </c>
      <c r="BL2" s="27">
        <v>43101</v>
      </c>
      <c r="BM2" s="27">
        <v>43132</v>
      </c>
      <c r="BN2" s="27">
        <v>43160</v>
      </c>
      <c r="BO2" s="27">
        <v>43191</v>
      </c>
      <c r="BP2" s="27">
        <v>43221</v>
      </c>
      <c r="BQ2" s="27">
        <v>43252</v>
      </c>
      <c r="BR2" s="27">
        <v>43282</v>
      </c>
      <c r="BS2" s="27">
        <v>43313</v>
      </c>
      <c r="BT2" s="27">
        <v>43344</v>
      </c>
      <c r="BU2" s="27">
        <v>43374</v>
      </c>
      <c r="BV2" s="27">
        <v>43405</v>
      </c>
      <c r="BW2" s="28">
        <v>43435</v>
      </c>
      <c r="BX2" s="27">
        <v>43466</v>
      </c>
      <c r="BY2" s="27">
        <v>43497</v>
      </c>
      <c r="BZ2" s="27">
        <v>43525</v>
      </c>
      <c r="CA2" s="27">
        <v>43556</v>
      </c>
      <c r="CB2" s="27">
        <v>43586</v>
      </c>
      <c r="CC2" s="27">
        <v>43617</v>
      </c>
      <c r="CD2" s="27">
        <v>43647</v>
      </c>
      <c r="CE2" s="27">
        <v>43678</v>
      </c>
      <c r="CF2" s="27">
        <v>43709</v>
      </c>
      <c r="CG2" s="27">
        <v>43739</v>
      </c>
      <c r="CH2" s="27">
        <v>43770</v>
      </c>
      <c r="CI2" s="27">
        <v>43800</v>
      </c>
      <c r="CJ2" s="27">
        <v>43831</v>
      </c>
      <c r="CK2" s="27">
        <v>43862</v>
      </c>
      <c r="CL2" s="27">
        <v>43891</v>
      </c>
      <c r="CM2" s="27">
        <v>43922</v>
      </c>
      <c r="CN2" s="27">
        <v>43952</v>
      </c>
      <c r="CO2" s="27">
        <v>43983</v>
      </c>
      <c r="CP2" s="27">
        <v>44013</v>
      </c>
      <c r="CQ2" s="27">
        <v>44044</v>
      </c>
      <c r="CR2" s="27">
        <v>44075</v>
      </c>
      <c r="CS2" s="27">
        <v>44105</v>
      </c>
      <c r="CT2" s="27">
        <v>44136</v>
      </c>
      <c r="CU2" s="28">
        <v>44166</v>
      </c>
    </row>
    <row r="3" spans="1:99" x14ac:dyDescent="0.3">
      <c r="A3" s="53" t="s">
        <v>38</v>
      </c>
      <c r="B3" s="22" t="s">
        <v>39</v>
      </c>
      <c r="C3" s="22" t="s">
        <v>40</v>
      </c>
      <c r="D3" s="29">
        <v>382</v>
      </c>
      <c r="E3" s="29">
        <v>366</v>
      </c>
      <c r="F3" s="29">
        <v>352</v>
      </c>
      <c r="G3" s="29">
        <v>346</v>
      </c>
      <c r="H3" s="29">
        <f>AA3</f>
        <v>418</v>
      </c>
      <c r="I3" s="29">
        <f>AM3</f>
        <v>363</v>
      </c>
      <c r="J3" s="29">
        <f>AY3</f>
        <v>373</v>
      </c>
      <c r="K3" s="29">
        <f t="shared" ref="K3:K16" si="0">BK3</f>
        <v>388.5</v>
      </c>
      <c r="L3" s="107">
        <f>'T15'!K3</f>
        <v>404</v>
      </c>
      <c r="M3" s="107">
        <f>'T15'!L3</f>
        <v>432</v>
      </c>
      <c r="N3" s="107">
        <f>'T15'!M3</f>
        <v>0</v>
      </c>
      <c r="O3" s="29"/>
      <c r="P3" s="30">
        <v>450</v>
      </c>
      <c r="Q3" s="29">
        <v>459</v>
      </c>
      <c r="R3" s="29">
        <v>422</v>
      </c>
      <c r="S3" s="29">
        <v>395</v>
      </c>
      <c r="T3" s="29">
        <v>388</v>
      </c>
      <c r="U3" s="29">
        <v>397</v>
      </c>
      <c r="V3" s="29">
        <v>422</v>
      </c>
      <c r="W3" s="29">
        <v>445</v>
      </c>
      <c r="X3" s="29">
        <v>432</v>
      </c>
      <c r="Y3" s="29">
        <v>428</v>
      </c>
      <c r="Z3" s="29">
        <v>418</v>
      </c>
      <c r="AA3" s="29">
        <v>418</v>
      </c>
      <c r="AB3" s="29">
        <v>420</v>
      </c>
      <c r="AC3" s="29">
        <v>420</v>
      </c>
      <c r="AD3" s="29">
        <v>410</v>
      </c>
      <c r="AE3" s="29">
        <v>399</v>
      </c>
      <c r="AF3" s="29">
        <v>381</v>
      </c>
      <c r="AG3" s="29">
        <v>376</v>
      </c>
      <c r="AH3" s="29">
        <v>392</v>
      </c>
      <c r="AI3" s="29">
        <v>373</v>
      </c>
      <c r="AJ3" s="29">
        <v>357</v>
      </c>
      <c r="AK3" s="29">
        <v>373</v>
      </c>
      <c r="AL3" s="29">
        <v>368</v>
      </c>
      <c r="AM3" s="29">
        <v>363</v>
      </c>
      <c r="AN3" s="29">
        <v>364.91</v>
      </c>
      <c r="AO3" s="29">
        <v>384</v>
      </c>
      <c r="AP3" s="29">
        <v>384</v>
      </c>
      <c r="AQ3" s="29">
        <v>395</v>
      </c>
      <c r="AR3" s="29">
        <v>433</v>
      </c>
      <c r="AS3" s="29">
        <v>441</v>
      </c>
      <c r="AT3" s="29">
        <v>442</v>
      </c>
      <c r="AU3" s="29">
        <v>415</v>
      </c>
      <c r="AV3" s="29">
        <v>384</v>
      </c>
      <c r="AW3" s="29">
        <v>350.3</v>
      </c>
      <c r="AX3" s="29">
        <v>339.59</v>
      </c>
      <c r="AY3" s="29">
        <v>373</v>
      </c>
      <c r="AZ3" s="32">
        <v>355.9</v>
      </c>
      <c r="BA3" s="33">
        <v>348.75</v>
      </c>
      <c r="BB3" s="33">
        <v>358.43</v>
      </c>
      <c r="BC3" s="33">
        <v>358.53</v>
      </c>
      <c r="BD3" s="33">
        <v>394.95</v>
      </c>
      <c r="BE3" s="33">
        <v>440.86</v>
      </c>
      <c r="BF3" s="33">
        <v>397.43</v>
      </c>
      <c r="BG3" s="33">
        <v>376.14</v>
      </c>
      <c r="BH3" s="32">
        <v>384.81</v>
      </c>
      <c r="BI3" s="32">
        <v>375.68</v>
      </c>
      <c r="BJ3" s="33">
        <v>378.82</v>
      </c>
      <c r="BK3" s="33">
        <v>388.5</v>
      </c>
      <c r="BL3" s="33">
        <v>410.83</v>
      </c>
      <c r="BM3" s="33">
        <v>407.8</v>
      </c>
      <c r="BN3" s="33">
        <v>403.5</v>
      </c>
      <c r="BO3" s="33">
        <v>430.24</v>
      </c>
      <c r="BP3" s="33">
        <v>431.76</v>
      </c>
      <c r="BQ3" s="33">
        <v>427</v>
      </c>
      <c r="BR3" s="33">
        <v>398</v>
      </c>
      <c r="BS3" s="33">
        <v>405</v>
      </c>
      <c r="BT3" s="33">
        <v>405</v>
      </c>
      <c r="BU3" s="33">
        <v>409</v>
      </c>
      <c r="BV3" s="33">
        <v>401</v>
      </c>
      <c r="BW3" s="60">
        <v>404</v>
      </c>
      <c r="BX3" s="33">
        <v>410</v>
      </c>
      <c r="BY3" s="34">
        <v>408</v>
      </c>
      <c r="BZ3" s="34">
        <v>406</v>
      </c>
      <c r="CA3" s="34">
        <v>413</v>
      </c>
      <c r="CB3" s="78">
        <f>'T15'!CA3</f>
        <v>409</v>
      </c>
      <c r="CC3" s="78">
        <f>'T15'!CB3</f>
        <v>420</v>
      </c>
      <c r="CD3" s="78">
        <f>'T15'!CC3</f>
        <v>416</v>
      </c>
      <c r="CE3" s="78">
        <f>'T15'!CD3</f>
        <v>430</v>
      </c>
      <c r="CF3" s="78">
        <f>'T15'!CE3</f>
        <v>427</v>
      </c>
      <c r="CG3" s="78">
        <f>'T15'!CF3</f>
        <v>424</v>
      </c>
      <c r="CH3" s="78">
        <f>'T15'!CG3</f>
        <v>421</v>
      </c>
      <c r="CI3" s="78">
        <f>'T15'!CH3</f>
        <v>432</v>
      </c>
      <c r="CJ3" s="78">
        <f>'T15'!CI3</f>
        <v>451</v>
      </c>
      <c r="CK3" s="78">
        <f>'T15'!CJ3</f>
        <v>450</v>
      </c>
      <c r="CL3" s="78">
        <f>'T15'!CK3</f>
        <v>494</v>
      </c>
      <c r="CM3" s="95">
        <f>'T15'!CL3</f>
        <v>0</v>
      </c>
      <c r="CN3" s="95">
        <f>'T15'!CM3</f>
        <v>0</v>
      </c>
      <c r="CO3" s="95">
        <f>'T15'!CN3</f>
        <v>0</v>
      </c>
      <c r="CP3" s="95">
        <f>'T15'!CO3</f>
        <v>0</v>
      </c>
      <c r="CQ3" s="95">
        <f>'T15'!CP3</f>
        <v>0</v>
      </c>
      <c r="CR3" s="95">
        <f>'T15'!CQ3</f>
        <v>0</v>
      </c>
      <c r="CS3" s="95">
        <f>'T15'!CR3</f>
        <v>0</v>
      </c>
      <c r="CT3" s="95">
        <f>'T15'!CS3</f>
        <v>0</v>
      </c>
      <c r="CU3" s="96">
        <f>'T15'!CT3</f>
        <v>0</v>
      </c>
    </row>
    <row r="4" spans="1:99" x14ac:dyDescent="0.3">
      <c r="A4" s="53" t="s">
        <v>41</v>
      </c>
      <c r="B4" s="22" t="s">
        <v>42</v>
      </c>
      <c r="C4" s="22" t="s">
        <v>43</v>
      </c>
      <c r="D4" s="29">
        <v>108.8</v>
      </c>
      <c r="E4" s="29">
        <v>107.4</v>
      </c>
      <c r="F4" s="29">
        <v>107.8</v>
      </c>
      <c r="G4" s="29">
        <v>109.7</v>
      </c>
      <c r="H4" s="29">
        <f t="shared" ref="H4:H10" si="1">AA4</f>
        <v>62.33</v>
      </c>
      <c r="I4" s="29">
        <f t="shared" ref="I4:I10" si="2">AM4</f>
        <v>37.72</v>
      </c>
      <c r="J4" s="29">
        <f t="shared" ref="J4:J10" si="3">AY4</f>
        <v>54.1</v>
      </c>
      <c r="K4" s="29">
        <f t="shared" si="0"/>
        <v>64.209999999999994</v>
      </c>
      <c r="L4" s="107">
        <f>'T15'!K4</f>
        <v>56.5</v>
      </c>
      <c r="M4" s="107">
        <f>'T15'!L4</f>
        <v>65.849999999999994</v>
      </c>
      <c r="N4" s="107">
        <f>'T15'!M4</f>
        <v>0</v>
      </c>
      <c r="O4" s="29"/>
      <c r="P4" s="30">
        <v>107.42</v>
      </c>
      <c r="Q4" s="29">
        <v>108.81</v>
      </c>
      <c r="R4" s="29">
        <v>107.4</v>
      </c>
      <c r="S4" s="29">
        <v>107.79</v>
      </c>
      <c r="T4" s="29">
        <v>109.68</v>
      </c>
      <c r="U4" s="29">
        <v>111.87</v>
      </c>
      <c r="V4" s="29">
        <v>106.98</v>
      </c>
      <c r="W4" s="29">
        <v>101.92</v>
      </c>
      <c r="X4" s="29">
        <v>97.34</v>
      </c>
      <c r="Y4" s="29">
        <v>87.27</v>
      </c>
      <c r="Z4" s="29">
        <v>78.44</v>
      </c>
      <c r="AA4" s="29">
        <v>62.33</v>
      </c>
      <c r="AB4" s="29">
        <v>48.07</v>
      </c>
      <c r="AC4" s="29">
        <v>57.93</v>
      </c>
      <c r="AD4" s="29">
        <v>55.79</v>
      </c>
      <c r="AE4" s="29">
        <v>59.39</v>
      </c>
      <c r="AF4" s="29">
        <v>64.56</v>
      </c>
      <c r="AG4" s="29">
        <v>62.34</v>
      </c>
      <c r="AH4" s="29">
        <v>55.87</v>
      </c>
      <c r="AI4" s="29">
        <v>46.99</v>
      </c>
      <c r="AJ4" s="29">
        <v>47.24</v>
      </c>
      <c r="AK4" s="29">
        <v>48.12</v>
      </c>
      <c r="AL4" s="29">
        <v>44.42</v>
      </c>
      <c r="AM4" s="29">
        <v>37.72</v>
      </c>
      <c r="AN4" s="29">
        <v>30.8</v>
      </c>
      <c r="AO4" s="29">
        <v>33.200000000000003</v>
      </c>
      <c r="AP4" s="29">
        <v>39.07</v>
      </c>
      <c r="AQ4" s="29">
        <v>42.25</v>
      </c>
      <c r="AR4" s="29">
        <v>47.13</v>
      </c>
      <c r="AS4" s="29">
        <v>48.48</v>
      </c>
      <c r="AT4" s="29">
        <v>45.07</v>
      </c>
      <c r="AU4" s="29">
        <v>46.14</v>
      </c>
      <c r="AV4" s="29">
        <v>46.19</v>
      </c>
      <c r="AW4" s="29">
        <v>49.73</v>
      </c>
      <c r="AX4" s="29">
        <v>46.44</v>
      </c>
      <c r="AY4" s="29">
        <v>54.1</v>
      </c>
      <c r="AZ4" s="32">
        <v>54.89</v>
      </c>
      <c r="BA4" s="33">
        <v>55.49</v>
      </c>
      <c r="BB4" s="33">
        <v>51.97</v>
      </c>
      <c r="BC4" s="33">
        <v>52.98</v>
      </c>
      <c r="BD4" s="33">
        <v>50.87</v>
      </c>
      <c r="BE4" s="33">
        <v>46.89</v>
      </c>
      <c r="BF4" s="33">
        <v>48.69</v>
      </c>
      <c r="BG4" s="33">
        <v>51.37</v>
      </c>
      <c r="BH4" s="32">
        <v>55.16</v>
      </c>
      <c r="BI4" s="32">
        <v>58</v>
      </c>
      <c r="BJ4" s="33">
        <v>62.57</v>
      </c>
      <c r="BK4" s="33">
        <v>64.209999999999994</v>
      </c>
      <c r="BL4" s="33">
        <v>68.989999999999995</v>
      </c>
      <c r="BM4" s="33">
        <v>65.42</v>
      </c>
      <c r="BN4" s="33">
        <v>66.45</v>
      </c>
      <c r="BO4" s="33">
        <v>71.63</v>
      </c>
      <c r="BP4" s="33">
        <v>76.650000000000006</v>
      </c>
      <c r="BQ4" s="33">
        <v>75.19</v>
      </c>
      <c r="BR4" s="33">
        <v>74.44</v>
      </c>
      <c r="BS4" s="33">
        <v>73.13</v>
      </c>
      <c r="BT4" s="33">
        <v>78.86</v>
      </c>
      <c r="BU4" s="33">
        <v>80.47</v>
      </c>
      <c r="BV4" s="33">
        <v>65.17</v>
      </c>
      <c r="BW4" s="60">
        <v>56.5</v>
      </c>
      <c r="BX4" s="33">
        <v>59.27</v>
      </c>
      <c r="BY4" s="34">
        <v>64.13</v>
      </c>
      <c r="BZ4" s="34">
        <v>66.41</v>
      </c>
      <c r="CA4" s="34">
        <v>71.2</v>
      </c>
      <c r="CB4" s="79">
        <f>'T15'!CA4</f>
        <v>70.53</v>
      </c>
      <c r="CC4" s="79">
        <f>'T15'!CB4</f>
        <v>63.3</v>
      </c>
      <c r="CD4" s="79">
        <f>'T15'!CC4</f>
        <v>64</v>
      </c>
      <c r="CE4" s="79">
        <f>'T15'!CD4</f>
        <v>59.25</v>
      </c>
      <c r="CF4" s="79">
        <f>'T15'!CE4</f>
        <v>62.33</v>
      </c>
      <c r="CG4" s="79">
        <f>'T15'!CF4</f>
        <v>59.37</v>
      </c>
      <c r="CH4" s="79">
        <f>'T15'!CG4</f>
        <v>62.74</v>
      </c>
      <c r="CI4" s="79">
        <f>'T15'!CH4</f>
        <v>65.849999999999994</v>
      </c>
      <c r="CJ4" s="79">
        <f>'T15'!CI4</f>
        <v>63.6</v>
      </c>
      <c r="CK4" s="79">
        <f>'T15'!CJ4</f>
        <v>55</v>
      </c>
      <c r="CL4" s="79">
        <f>'T15'!CK4</f>
        <v>32.979999999999997</v>
      </c>
      <c r="CM4" s="97">
        <f>'T15'!CL4</f>
        <v>0</v>
      </c>
      <c r="CN4" s="97">
        <f>'T15'!CM4</f>
        <v>0</v>
      </c>
      <c r="CO4" s="97">
        <f>'T15'!CN4</f>
        <v>0</v>
      </c>
      <c r="CP4" s="97">
        <f>'T15'!CO4</f>
        <v>0</v>
      </c>
      <c r="CQ4" s="97">
        <f>'T15'!CP4</f>
        <v>0</v>
      </c>
      <c r="CR4" s="97">
        <f>'T15'!CQ4</f>
        <v>0</v>
      </c>
      <c r="CS4" s="97">
        <f>'T15'!CR4</f>
        <v>0</v>
      </c>
      <c r="CT4" s="97">
        <f>'T15'!CS4</f>
        <v>0</v>
      </c>
      <c r="CU4" s="98">
        <f>'T15'!CT4</f>
        <v>0</v>
      </c>
    </row>
    <row r="5" spans="1:99" x14ac:dyDescent="0.3">
      <c r="A5" s="53" t="s">
        <v>44</v>
      </c>
      <c r="B5" s="22" t="s">
        <v>45</v>
      </c>
      <c r="C5" s="22" t="s">
        <v>40</v>
      </c>
      <c r="D5" s="29">
        <v>2150</v>
      </c>
      <c r="E5" s="29">
        <f>2.28*1000</f>
        <v>2280</v>
      </c>
      <c r="F5" s="29">
        <f>2.2*1000</f>
        <v>2200</v>
      </c>
      <c r="G5" s="29">
        <f>2.07*1000</f>
        <v>2070</v>
      </c>
      <c r="H5" s="29">
        <f t="shared" si="1"/>
        <v>1603.1</v>
      </c>
      <c r="I5" s="29">
        <f t="shared" si="2"/>
        <v>1247.7</v>
      </c>
      <c r="J5" s="29">
        <f t="shared" si="3"/>
        <v>1930</v>
      </c>
      <c r="K5" s="29">
        <f t="shared" si="0"/>
        <v>1651.8999999999999</v>
      </c>
      <c r="L5" s="107">
        <f>'T15'!K5</f>
        <v>1440</v>
      </c>
      <c r="M5" s="107">
        <f>'T15'!L5</f>
        <v>1657.5</v>
      </c>
      <c r="N5" s="107">
        <f>'T15'!M5</f>
        <v>0</v>
      </c>
      <c r="O5" s="29"/>
      <c r="P5" s="30">
        <v>2326.1999999999998</v>
      </c>
      <c r="Q5" s="29">
        <v>2145</v>
      </c>
      <c r="R5" s="29">
        <v>2281.2999999999997</v>
      </c>
      <c r="S5" s="29">
        <v>2195.3000000000002</v>
      </c>
      <c r="T5" s="29">
        <v>2072.8000000000002</v>
      </c>
      <c r="U5" s="29">
        <v>2086.6</v>
      </c>
      <c r="V5" s="29">
        <v>2018.8999999999999</v>
      </c>
      <c r="W5" s="29">
        <v>1850</v>
      </c>
      <c r="X5" s="29">
        <v>1644.4</v>
      </c>
      <c r="Y5" s="29">
        <v>1620.1000000000001</v>
      </c>
      <c r="Z5" s="29">
        <v>1635.8999999999999</v>
      </c>
      <c r="AA5" s="29">
        <v>1603.1</v>
      </c>
      <c r="AB5" s="29">
        <v>1654</v>
      </c>
      <c r="AC5" s="29">
        <v>1808.4</v>
      </c>
      <c r="AD5" s="29">
        <v>1735.4</v>
      </c>
      <c r="AE5" s="29">
        <v>1700.3</v>
      </c>
      <c r="AF5" s="29">
        <v>1841.9</v>
      </c>
      <c r="AG5" s="29">
        <v>1829.3999999999999</v>
      </c>
      <c r="AH5" s="29">
        <v>1639.5</v>
      </c>
      <c r="AI5" s="29">
        <v>1420.5</v>
      </c>
      <c r="AJ5" s="29">
        <v>1312</v>
      </c>
      <c r="AK5" s="29">
        <v>1300.8</v>
      </c>
      <c r="AL5" s="29">
        <v>1222.3</v>
      </c>
      <c r="AM5" s="29">
        <v>1247.7</v>
      </c>
      <c r="AN5" s="29">
        <v>1219.8</v>
      </c>
      <c r="AO5" s="29">
        <v>1257.5</v>
      </c>
      <c r="AP5" s="29">
        <v>1447.1000000000001</v>
      </c>
      <c r="AQ5" s="29">
        <v>1720.3999999999999</v>
      </c>
      <c r="AR5" s="29">
        <v>1673.7</v>
      </c>
      <c r="AS5" s="29">
        <v>1580.6</v>
      </c>
      <c r="AT5" s="29">
        <v>1593.2</v>
      </c>
      <c r="AU5" s="29">
        <v>1551.9</v>
      </c>
      <c r="AV5" s="29">
        <v>1572.7</v>
      </c>
      <c r="AW5" s="29">
        <v>1657.6</v>
      </c>
      <c r="AX5" s="29">
        <v>1870.6000000000001</v>
      </c>
      <c r="AY5" s="29">
        <v>1930</v>
      </c>
      <c r="AZ5" s="32">
        <v>2558.3999999999996</v>
      </c>
      <c r="BA5" s="33">
        <v>2710</v>
      </c>
      <c r="BB5" s="33">
        <v>2349.6999999999998</v>
      </c>
      <c r="BC5" s="33">
        <v>2209.5</v>
      </c>
      <c r="BD5" s="33">
        <v>2097.1000000000004</v>
      </c>
      <c r="BE5" s="33">
        <v>1720</v>
      </c>
      <c r="BF5" s="33">
        <v>1749.3000000000002</v>
      </c>
      <c r="BG5" s="33">
        <v>1836.8</v>
      </c>
      <c r="BH5" s="32">
        <v>1858</v>
      </c>
      <c r="BI5" s="32">
        <v>1637</v>
      </c>
      <c r="BJ5" s="33">
        <v>1568.8</v>
      </c>
      <c r="BK5" s="33">
        <v>1651.8999999999999</v>
      </c>
      <c r="BL5" s="33">
        <v>1722.3999999999999</v>
      </c>
      <c r="BM5" s="33">
        <v>1720</v>
      </c>
      <c r="BN5" s="33">
        <v>1757.9</v>
      </c>
      <c r="BO5" s="33">
        <v>1731.8</v>
      </c>
      <c r="BP5" s="33">
        <v>1700</v>
      </c>
      <c r="BQ5" s="33">
        <v>1560.3</v>
      </c>
      <c r="BR5" s="33">
        <v>1465.3</v>
      </c>
      <c r="BS5" s="33">
        <v>1473.8</v>
      </c>
      <c r="BT5" s="33">
        <v>1441.8</v>
      </c>
      <c r="BU5" s="33">
        <v>1425.3</v>
      </c>
      <c r="BV5" s="33">
        <v>1352.9</v>
      </c>
      <c r="BW5" s="60">
        <v>1440</v>
      </c>
      <c r="BX5" s="33">
        <v>1592.5</v>
      </c>
      <c r="BY5" s="34">
        <v>1652.8</v>
      </c>
      <c r="BZ5" s="34">
        <v>1722.5</v>
      </c>
      <c r="CA5" s="34">
        <v>1716.6</v>
      </c>
      <c r="CB5" s="79">
        <f>'T15'!CA5</f>
        <v>1768.8999999999999</v>
      </c>
      <c r="CC5" s="79">
        <f>'T15'!CB5</f>
        <v>1927.3</v>
      </c>
      <c r="CD5" s="79">
        <f>'T15'!CC5</f>
        <v>1668.1999999999998</v>
      </c>
      <c r="CE5" s="79">
        <f>'T15'!CD5</f>
        <v>1500.3999999999999</v>
      </c>
      <c r="CF5" s="79">
        <f>'T15'!CE5</f>
        <v>1499.1000000000001</v>
      </c>
      <c r="CG5" s="79">
        <f>'T15'!CF5</f>
        <v>1434.9</v>
      </c>
      <c r="CH5" s="79">
        <f>'T15'!CG5</f>
        <v>1544</v>
      </c>
      <c r="CI5" s="79">
        <f>'T15'!CH5</f>
        <v>1657.5</v>
      </c>
      <c r="CJ5" s="79">
        <f>'T15'!CI5</f>
        <v>1683.4</v>
      </c>
      <c r="CK5" s="79">
        <f>'T15'!CJ5</f>
        <v>1612.6000000000001</v>
      </c>
      <c r="CL5" s="79">
        <f>'T15'!CK5</f>
        <v>1498.6</v>
      </c>
      <c r="CM5" s="97">
        <f>'T15'!CL5</f>
        <v>0</v>
      </c>
      <c r="CN5" s="97">
        <f>'T15'!CM5</f>
        <v>0</v>
      </c>
      <c r="CO5" s="97">
        <f>'T15'!CN5</f>
        <v>0</v>
      </c>
      <c r="CP5" s="97">
        <f>'T15'!CO5</f>
        <v>0</v>
      </c>
      <c r="CQ5" s="97">
        <f>'T15'!CP5</f>
        <v>0</v>
      </c>
      <c r="CR5" s="97">
        <f>'T15'!CQ5</f>
        <v>0</v>
      </c>
      <c r="CS5" s="97">
        <f>'T15'!CR5</f>
        <v>0</v>
      </c>
      <c r="CT5" s="97">
        <f>'T15'!CS5</f>
        <v>0</v>
      </c>
      <c r="CU5" s="98">
        <f>'T15'!CT5</f>
        <v>0</v>
      </c>
    </row>
    <row r="6" spans="1:99" x14ac:dyDescent="0.3">
      <c r="A6" s="53" t="s">
        <v>46</v>
      </c>
      <c r="B6" s="22" t="s">
        <v>47</v>
      </c>
      <c r="C6" s="22" t="s">
        <v>48</v>
      </c>
      <c r="D6" s="29">
        <v>1300</v>
      </c>
      <c r="E6" s="29">
        <v>1336</v>
      </c>
      <c r="F6" s="29">
        <v>1298</v>
      </c>
      <c r="G6" s="29">
        <v>1289</v>
      </c>
      <c r="H6" s="29">
        <f t="shared" si="1"/>
        <v>1094.3179539530049</v>
      </c>
      <c r="I6" s="29">
        <f t="shared" si="2"/>
        <v>973.66790017682342</v>
      </c>
      <c r="J6" s="29">
        <f t="shared" si="3"/>
        <v>1157</v>
      </c>
      <c r="K6" s="29">
        <f t="shared" si="0"/>
        <v>1387.278673</v>
      </c>
      <c r="L6" s="107">
        <f>'T15'!K6</f>
        <v>1371.425</v>
      </c>
      <c r="M6" s="107">
        <f>'T15'!L6</f>
        <v>1622.8126882000001</v>
      </c>
      <c r="N6" s="107">
        <f>'T15'!M6</f>
        <v>0</v>
      </c>
      <c r="O6" s="29"/>
      <c r="P6" s="30">
        <v>1134.1032138104526</v>
      </c>
      <c r="Q6" s="29">
        <v>1184.5161055106914</v>
      </c>
      <c r="R6" s="29">
        <v>1217.784421313597</v>
      </c>
      <c r="S6" s="29">
        <v>1183.4861549118618</v>
      </c>
      <c r="T6" s="29">
        <v>1174.6358714475818</v>
      </c>
      <c r="U6" s="29">
        <v>1164.2816778168694</v>
      </c>
      <c r="V6" s="29">
        <v>1194.5512878939787</v>
      </c>
      <c r="W6" s="29">
        <v>1180.4601053648578</v>
      </c>
      <c r="X6" s="29">
        <v>1127.0667371529612</v>
      </c>
      <c r="Y6" s="29">
        <v>1114.2515996135407</v>
      </c>
      <c r="Z6" s="29">
        <v>1071.2671126747725</v>
      </c>
      <c r="AA6" s="29">
        <v>1094.3179539530049</v>
      </c>
      <c r="AB6" s="29">
        <v>1140.0094791913521</v>
      </c>
      <c r="AC6" s="29">
        <v>1118.4352042583444</v>
      </c>
      <c r="AD6" s="29">
        <v>1074.2749330076381</v>
      </c>
      <c r="AE6" s="29">
        <v>1092.7775853582953</v>
      </c>
      <c r="AF6" s="29">
        <v>1092.5041471462166</v>
      </c>
      <c r="AG6" s="29">
        <v>1076.8908252365241</v>
      </c>
      <c r="AH6" s="29">
        <v>1028.4102302349745</v>
      </c>
      <c r="AI6" s="29">
        <v>1018.9492680970524</v>
      </c>
      <c r="AJ6" s="29">
        <v>1025.1836593324463</v>
      </c>
      <c r="AK6" s="29">
        <v>1056.6108245073556</v>
      </c>
      <c r="AL6" s="29">
        <v>990.2473704358606</v>
      </c>
      <c r="AM6" s="29">
        <v>973.66790017682342</v>
      </c>
      <c r="AN6" s="29">
        <v>1204.5609774000002</v>
      </c>
      <c r="AO6" s="29">
        <v>1316.0194300000001</v>
      </c>
      <c r="AP6" s="29">
        <v>1366.0928996</v>
      </c>
      <c r="AQ6" s="29">
        <v>1362.9331364</v>
      </c>
      <c r="AR6" s="29">
        <v>1383.4386830000001</v>
      </c>
      <c r="AS6" s="29">
        <v>1400.389496</v>
      </c>
      <c r="AT6" s="29">
        <v>1466.4921810000001</v>
      </c>
      <c r="AU6" s="29">
        <v>1470.3541138000001</v>
      </c>
      <c r="AV6" s="29">
        <v>1455.4768953999999</v>
      </c>
      <c r="AW6" s="29">
        <v>1389.2864391999999</v>
      </c>
      <c r="AX6" s="29">
        <v>1358.6433189999998</v>
      </c>
      <c r="AY6" s="29">
        <v>1157</v>
      </c>
      <c r="AZ6" s="32">
        <v>1307.900594</v>
      </c>
      <c r="BA6" s="33">
        <v>1354.0901880000001</v>
      </c>
      <c r="BB6" s="33">
        <v>1351.0401388</v>
      </c>
      <c r="BC6" s="33">
        <v>1389.9447232000002</v>
      </c>
      <c r="BD6" s="33">
        <v>1367.0803255999999</v>
      </c>
      <c r="BE6" s="33">
        <v>1382.6816564000001</v>
      </c>
      <c r="BF6" s="33">
        <v>1356.997609</v>
      </c>
      <c r="BG6" s="33">
        <v>1407.6745056</v>
      </c>
      <c r="BH6" s="32">
        <v>1441.7187598</v>
      </c>
      <c r="BI6" s="32">
        <v>1403.8016014</v>
      </c>
      <c r="BJ6" s="33">
        <v>1406.4237660000001</v>
      </c>
      <c r="BK6" s="33">
        <v>1387.278673</v>
      </c>
      <c r="BL6" s="33">
        <v>1460.622482</v>
      </c>
      <c r="BM6" s="33">
        <v>1459.9971121999999</v>
      </c>
      <c r="BN6" s="33">
        <v>1453.3374724</v>
      </c>
      <c r="BO6" s="33">
        <v>1464.4185864000001</v>
      </c>
      <c r="BP6" s="33">
        <v>1430.067133</v>
      </c>
      <c r="BQ6" s="33">
        <v>1406.0617098</v>
      </c>
      <c r="BR6" s="33">
        <v>1357.9411494000001</v>
      </c>
      <c r="BS6" s="33">
        <v>1318.4441094000001</v>
      </c>
      <c r="BT6" s="33">
        <v>1314.8016046</v>
      </c>
      <c r="BU6" s="33">
        <v>1333.4529846</v>
      </c>
      <c r="BV6" s="33">
        <v>1339.2239410000002</v>
      </c>
      <c r="BW6" s="60">
        <v>1371.425</v>
      </c>
      <c r="BX6" s="33">
        <v>1417.230595</v>
      </c>
      <c r="BY6" s="34">
        <v>1448.3015997999998</v>
      </c>
      <c r="BZ6" s="34">
        <v>1427.2694260000001</v>
      </c>
      <c r="CA6" s="34">
        <v>1410.8232974</v>
      </c>
      <c r="CB6" s="79">
        <f>'T15'!CA6</f>
        <v>1408.3986179999999</v>
      </c>
      <c r="CC6" s="79">
        <f>'T15'!CB6</f>
        <v>1491.0571456</v>
      </c>
      <c r="CD6" s="79">
        <f>'T15'!CC6</f>
        <v>1550.1381346000001</v>
      </c>
      <c r="CE6" s="79">
        <f>'T15'!CD6</f>
        <v>1646.1598274</v>
      </c>
      <c r="CF6" s="79">
        <f>'T15'!CE6</f>
        <v>1657.3177412</v>
      </c>
      <c r="CG6" s="79">
        <f>'T15'!CF6</f>
        <v>1640.0158434</v>
      </c>
      <c r="CH6" s="79">
        <f>'T15'!CG6</f>
        <v>1613.6625406000001</v>
      </c>
      <c r="CI6" s="79">
        <f>'T15'!CH6</f>
        <v>1622.8126882000001</v>
      </c>
      <c r="CJ6" s="79">
        <f>'T15'!CI6</f>
        <v>1712.2734838000001</v>
      </c>
      <c r="CK6" s="79">
        <f>'T15'!CJ6</f>
        <v>1752.2422939999999</v>
      </c>
      <c r="CL6" s="79">
        <f>'T15'!CK6</f>
        <v>1746.5700802000001</v>
      </c>
      <c r="CM6" s="97">
        <f>'T15'!CL6</f>
        <v>0</v>
      </c>
      <c r="CN6" s="97">
        <f>'T15'!CM6</f>
        <v>0</v>
      </c>
      <c r="CO6" s="97">
        <f>'T15'!CN6</f>
        <v>0</v>
      </c>
      <c r="CP6" s="97">
        <f>'T15'!CO6</f>
        <v>0</v>
      </c>
      <c r="CQ6" s="97">
        <f>'T15'!CP6</f>
        <v>0</v>
      </c>
      <c r="CR6" s="97">
        <f>'T15'!CQ6</f>
        <v>0</v>
      </c>
      <c r="CS6" s="97">
        <f>'T15'!CR6</f>
        <v>0</v>
      </c>
      <c r="CT6" s="97">
        <f>'T15'!CS6</f>
        <v>0</v>
      </c>
      <c r="CU6" s="98">
        <f>'T15'!CT6</f>
        <v>0</v>
      </c>
    </row>
    <row r="7" spans="1:99" x14ac:dyDescent="0.3">
      <c r="A7" s="53" t="s">
        <v>49</v>
      </c>
      <c r="B7" s="22" t="s">
        <v>50</v>
      </c>
      <c r="C7" s="22" t="s">
        <v>40</v>
      </c>
      <c r="D7" s="29">
        <v>209.3</v>
      </c>
      <c r="E7" s="29">
        <v>222.3</v>
      </c>
      <c r="F7" s="29">
        <v>222.4</v>
      </c>
      <c r="G7" s="29">
        <v>217.3</v>
      </c>
      <c r="H7" s="29">
        <f t="shared" si="1"/>
        <v>178.73465680000001</v>
      </c>
      <c r="I7" s="29">
        <f t="shared" si="2"/>
        <v>163.948036</v>
      </c>
      <c r="J7" s="29">
        <f t="shared" si="3"/>
        <v>152.4</v>
      </c>
      <c r="K7" s="29">
        <f t="shared" si="0"/>
        <v>148.97638559999999</v>
      </c>
      <c r="L7" s="107">
        <f>'T15'!K7</f>
        <v>167.4</v>
      </c>
      <c r="M7" s="107">
        <f>'T15'!L7</f>
        <v>166.95575120000001</v>
      </c>
      <c r="N7" s="107">
        <f>'T15'!M7</f>
        <v>0</v>
      </c>
      <c r="O7" s="29"/>
      <c r="P7" s="30">
        <v>198.06434479999999</v>
      </c>
      <c r="Q7" s="29">
        <v>209.3235928</v>
      </c>
      <c r="R7" s="29">
        <v>222.33078</v>
      </c>
      <c r="S7" s="29">
        <v>222.3583376</v>
      </c>
      <c r="T7" s="29">
        <v>217.29561279999999</v>
      </c>
      <c r="U7" s="29">
        <v>202.39482480000001</v>
      </c>
      <c r="V7" s="29">
        <v>182.726572</v>
      </c>
      <c r="W7" s="29">
        <v>176.42375519999999</v>
      </c>
      <c r="X7" s="29">
        <v>163.0583192</v>
      </c>
      <c r="Y7" s="29">
        <v>163.121308</v>
      </c>
      <c r="Z7" s="29">
        <v>178.74253039999999</v>
      </c>
      <c r="AA7" s="29">
        <v>178.73465680000001</v>
      </c>
      <c r="AB7" s="29">
        <v>174.70731040000001</v>
      </c>
      <c r="AC7" s="29">
        <v>173.6955528</v>
      </c>
      <c r="AD7" s="29">
        <v>174.22702079999999</v>
      </c>
      <c r="AE7" s="29">
        <v>172.0539072</v>
      </c>
      <c r="AF7" s="29">
        <v>166.2943688</v>
      </c>
      <c r="AG7" s="29">
        <v>166.7195432</v>
      </c>
      <c r="AH7" s="29">
        <v>179.59681599999999</v>
      </c>
      <c r="AI7" s="29">
        <v>162.5937768</v>
      </c>
      <c r="AJ7" s="29">
        <v>165.62117599999999</v>
      </c>
      <c r="AK7" s="29">
        <v>171.388588</v>
      </c>
      <c r="AL7" s="29">
        <v>166.1565808</v>
      </c>
      <c r="AM7" s="29">
        <v>163.948036</v>
      </c>
      <c r="AN7" s="29">
        <v>161.0269304</v>
      </c>
      <c r="AO7" s="29">
        <v>159.67660799999999</v>
      </c>
      <c r="AP7" s="29">
        <v>159.13726639999999</v>
      </c>
      <c r="AQ7" s="29">
        <v>164.4125784</v>
      </c>
      <c r="AR7" s="29">
        <v>168.9556456</v>
      </c>
      <c r="AS7" s="29">
        <v>179.87239199999999</v>
      </c>
      <c r="AT7" s="29">
        <v>161.75917519999999</v>
      </c>
      <c r="AU7" s="29">
        <v>150.55504239999999</v>
      </c>
      <c r="AV7" s="29">
        <v>148.42523360000001</v>
      </c>
      <c r="AW7" s="29">
        <v>152.25967679999999</v>
      </c>
      <c r="AX7" s="29">
        <v>151.80300800000001</v>
      </c>
      <c r="AY7" s="29">
        <v>152.4</v>
      </c>
      <c r="AZ7" s="32">
        <v>159.98761519999999</v>
      </c>
      <c r="BA7" s="33">
        <v>162.86000000000001</v>
      </c>
      <c r="BB7" s="33">
        <v>158.96404720000001</v>
      </c>
      <c r="BC7" s="33">
        <v>156.44055839999999</v>
      </c>
      <c r="BD7" s="33">
        <v>158.5900512</v>
      </c>
      <c r="BE7" s="33">
        <v>157.93</v>
      </c>
      <c r="BF7" s="33">
        <v>157.511368</v>
      </c>
      <c r="BG7" s="33">
        <v>148.49609599999999</v>
      </c>
      <c r="BH7" s="32">
        <v>147.29</v>
      </c>
      <c r="BI7" s="32">
        <v>148.62</v>
      </c>
      <c r="BJ7" s="33">
        <v>148.7047464</v>
      </c>
      <c r="BK7" s="33">
        <v>148.97638559999999</v>
      </c>
      <c r="BL7" s="33">
        <v>155.83822799999999</v>
      </c>
      <c r="BM7" s="33">
        <v>163.357516</v>
      </c>
      <c r="BN7" s="33">
        <v>171.99879200000001</v>
      </c>
      <c r="BO7" s="33">
        <v>175.6049008</v>
      </c>
      <c r="BP7" s="33">
        <v>179.09</v>
      </c>
      <c r="BQ7" s="33">
        <v>165.07002399999999</v>
      </c>
      <c r="BR7" s="33">
        <v>156.4602424</v>
      </c>
      <c r="BS7" s="33">
        <v>162.37331599999999</v>
      </c>
      <c r="BT7" s="33">
        <v>154.8028496</v>
      </c>
      <c r="BU7" s="33">
        <v>160.25531760000001</v>
      </c>
      <c r="BV7" s="33">
        <v>160.6883656</v>
      </c>
      <c r="BW7" s="60">
        <v>167.4</v>
      </c>
      <c r="BX7" s="33">
        <v>166.74316400000001</v>
      </c>
      <c r="BY7" s="34">
        <v>169.52254479999999</v>
      </c>
      <c r="BZ7" s="34">
        <v>165.03459280000001</v>
      </c>
      <c r="CA7" s="34">
        <v>161.48753600000001</v>
      </c>
      <c r="CB7" s="79">
        <f>'T15'!CA7</f>
        <v>171.08151760000001</v>
      </c>
      <c r="CC7" s="79">
        <f>'T15'!CB7</f>
        <v>195.08025040000001</v>
      </c>
      <c r="CD7" s="79">
        <f>'T15'!CC7</f>
        <v>189.41913199999999</v>
      </c>
      <c r="CE7" s="79">
        <f>'T15'!CD7</f>
        <v>163.5858504</v>
      </c>
      <c r="CF7" s="79">
        <f>'T15'!CE7</f>
        <v>157.25941280000001</v>
      </c>
      <c r="CG7" s="79">
        <f>'T15'!CF7</f>
        <v>167.1486544</v>
      </c>
      <c r="CH7" s="79">
        <f>'T15'!CG7</f>
        <v>166.3337368</v>
      </c>
      <c r="CI7" s="79">
        <f>'T15'!CH7</f>
        <v>166.95575120000001</v>
      </c>
      <c r="CJ7" s="79">
        <f>'T15'!CI7</f>
        <v>171.78620480000001</v>
      </c>
      <c r="CK7" s="79">
        <f>'T15'!CJ7</f>
        <v>168.71156400000001</v>
      </c>
      <c r="CL7" s="79">
        <f>'T15'!CK7</f>
        <v>162.4205576</v>
      </c>
      <c r="CM7" s="97">
        <f>'T15'!CL7</f>
        <v>0</v>
      </c>
      <c r="CN7" s="97">
        <f>'T15'!CM7</f>
        <v>0</v>
      </c>
      <c r="CO7" s="97">
        <f>'T15'!CN7</f>
        <v>0</v>
      </c>
      <c r="CP7" s="97">
        <f>'T15'!CO7</f>
        <v>0</v>
      </c>
      <c r="CQ7" s="97">
        <f>'T15'!CP7</f>
        <v>0</v>
      </c>
      <c r="CR7" s="97">
        <f>'T15'!CQ7</f>
        <v>0</v>
      </c>
      <c r="CS7" s="97">
        <f>'T15'!CR7</f>
        <v>0</v>
      </c>
      <c r="CT7" s="97">
        <f>'T15'!CS7</f>
        <v>0</v>
      </c>
      <c r="CU7" s="98">
        <f>'T15'!CT7</f>
        <v>0</v>
      </c>
    </row>
    <row r="8" spans="1:99" x14ac:dyDescent="0.3">
      <c r="A8" s="53" t="s">
        <v>51</v>
      </c>
      <c r="B8" s="22" t="s">
        <v>50</v>
      </c>
      <c r="C8" s="22" t="s">
        <v>40</v>
      </c>
      <c r="D8" s="29">
        <v>590</v>
      </c>
      <c r="E8" s="29">
        <v>511</v>
      </c>
      <c r="F8" s="29">
        <v>516</v>
      </c>
      <c r="G8" s="29">
        <v>521</v>
      </c>
      <c r="H8" s="29">
        <f t="shared" si="1"/>
        <v>446</v>
      </c>
      <c r="I8" s="29">
        <f t="shared" si="2"/>
        <v>379</v>
      </c>
      <c r="J8" s="29">
        <f t="shared" si="3"/>
        <v>421</v>
      </c>
      <c r="K8" s="29">
        <f t="shared" si="0"/>
        <v>398</v>
      </c>
      <c r="L8" s="107">
        <f>'T15'!K8</f>
        <v>381</v>
      </c>
      <c r="M8" s="107">
        <f>'T15'!L8</f>
        <v>375.922086648983</v>
      </c>
      <c r="N8" s="107">
        <f>'T15'!M8</f>
        <v>0</v>
      </c>
      <c r="O8" s="29"/>
      <c r="P8" s="30">
        <v>566</v>
      </c>
      <c r="Q8" s="29">
        <v>591</v>
      </c>
      <c r="R8" s="29">
        <v>500</v>
      </c>
      <c r="S8" s="29">
        <v>516</v>
      </c>
      <c r="T8" s="29">
        <v>521.25</v>
      </c>
      <c r="U8" s="29">
        <v>516</v>
      </c>
      <c r="V8" s="29">
        <v>480</v>
      </c>
      <c r="W8" s="29">
        <v>460</v>
      </c>
      <c r="X8" s="29">
        <v>432</v>
      </c>
      <c r="Y8" s="29">
        <v>424</v>
      </c>
      <c r="Z8" s="29">
        <v>449</v>
      </c>
      <c r="AA8" s="29">
        <v>446</v>
      </c>
      <c r="AB8" s="29">
        <v>424</v>
      </c>
      <c r="AC8" s="29">
        <v>407</v>
      </c>
      <c r="AD8" s="29">
        <v>403</v>
      </c>
      <c r="AE8" s="29">
        <v>395</v>
      </c>
      <c r="AF8" s="29">
        <v>389</v>
      </c>
      <c r="AG8" s="29">
        <v>397</v>
      </c>
      <c r="AH8" s="29">
        <v>405</v>
      </c>
      <c r="AI8" s="29">
        <v>382</v>
      </c>
      <c r="AJ8" s="29">
        <v>368</v>
      </c>
      <c r="AK8" s="29">
        <v>376</v>
      </c>
      <c r="AL8" s="29">
        <v>369</v>
      </c>
      <c r="AM8" s="29">
        <v>379</v>
      </c>
      <c r="AN8" s="29">
        <v>367</v>
      </c>
      <c r="AO8" s="29">
        <v>369</v>
      </c>
      <c r="AP8" s="29">
        <v>375</v>
      </c>
      <c r="AQ8" s="29">
        <v>393</v>
      </c>
      <c r="AR8" s="29">
        <v>425</v>
      </c>
      <c r="AS8" s="29">
        <v>457</v>
      </c>
      <c r="AT8" s="29">
        <v>434</v>
      </c>
      <c r="AU8" s="29">
        <v>414.25</v>
      </c>
      <c r="AV8" s="29">
        <v>405</v>
      </c>
      <c r="AW8" s="29">
        <v>403.5</v>
      </c>
      <c r="AX8" s="29">
        <v>409</v>
      </c>
      <c r="AY8" s="29">
        <v>421</v>
      </c>
      <c r="AZ8" s="32">
        <v>425.25</v>
      </c>
      <c r="BA8" s="33">
        <v>427.75</v>
      </c>
      <c r="BB8" s="33">
        <v>405</v>
      </c>
      <c r="BC8" s="33">
        <v>389</v>
      </c>
      <c r="BD8" s="33">
        <v>392</v>
      </c>
      <c r="BE8" s="33">
        <v>380</v>
      </c>
      <c r="BF8" s="33">
        <v>408</v>
      </c>
      <c r="BG8" s="33">
        <v>390</v>
      </c>
      <c r="BH8" s="32">
        <v>397</v>
      </c>
      <c r="BI8" s="32">
        <v>399</v>
      </c>
      <c r="BJ8" s="33">
        <v>401</v>
      </c>
      <c r="BK8" s="33">
        <v>398</v>
      </c>
      <c r="BL8" s="33">
        <v>403.75</v>
      </c>
      <c r="BM8" s="33">
        <v>418</v>
      </c>
      <c r="BN8" s="33">
        <v>433</v>
      </c>
      <c r="BO8" s="33">
        <v>442</v>
      </c>
      <c r="BP8" s="33">
        <v>431</v>
      </c>
      <c r="BQ8" s="33">
        <v>412.55</v>
      </c>
      <c r="BR8" s="33">
        <v>404.38</v>
      </c>
      <c r="BS8" s="33">
        <v>407</v>
      </c>
      <c r="BT8" s="33">
        <v>356.87</v>
      </c>
      <c r="BU8" s="33">
        <v>367.96</v>
      </c>
      <c r="BV8" s="33">
        <v>374.14</v>
      </c>
      <c r="BW8" s="60">
        <v>381</v>
      </c>
      <c r="BX8" s="33">
        <v>382.35</v>
      </c>
      <c r="BY8" s="34">
        <v>380.75</v>
      </c>
      <c r="BZ8" s="34">
        <v>369.94</v>
      </c>
      <c r="CA8" s="34">
        <v>360.34</v>
      </c>
      <c r="CB8" s="79">
        <f>'T15'!CA8</f>
        <v>337.3</v>
      </c>
      <c r="CC8" s="79">
        <f>'T15'!CB8</f>
        <v>360.275507246377</v>
      </c>
      <c r="CD8" s="79">
        <f>'T15'!CC8</f>
        <v>365.40833333333302</v>
      </c>
      <c r="CE8" s="79">
        <f>'T15'!CD8</f>
        <v>362.69</v>
      </c>
      <c r="CF8" s="79">
        <f>'T15'!CE8</f>
        <v>366.07</v>
      </c>
      <c r="CG8" s="79">
        <f>'T15'!CF8</f>
        <v>381.65</v>
      </c>
      <c r="CH8" s="79">
        <f>'T15'!CG8</f>
        <v>375.59</v>
      </c>
      <c r="CI8" s="79">
        <f>'T15'!CH8</f>
        <v>375.922086648983</v>
      </c>
      <c r="CJ8" s="79">
        <f>'T15'!CI8</f>
        <v>387.04698938991999</v>
      </c>
      <c r="CK8" s="79">
        <f>'T15'!CJ8</f>
        <v>375.63</v>
      </c>
      <c r="CL8" s="79">
        <f>'T15'!CK8</f>
        <v>372.29</v>
      </c>
      <c r="CM8" s="97">
        <f>'T15'!CL8</f>
        <v>0</v>
      </c>
      <c r="CN8" s="97">
        <f>'T15'!CM8</f>
        <v>0</v>
      </c>
      <c r="CO8" s="97">
        <f>'T15'!CN8</f>
        <v>0</v>
      </c>
      <c r="CP8" s="97">
        <f>'T15'!CO8</f>
        <v>0</v>
      </c>
      <c r="CQ8" s="97">
        <f>'T15'!CP8</f>
        <v>0</v>
      </c>
      <c r="CR8" s="97">
        <f>'T15'!CQ8</f>
        <v>0</v>
      </c>
      <c r="CS8" s="97">
        <f>'T15'!CR8</f>
        <v>0</v>
      </c>
      <c r="CT8" s="97">
        <f>'T15'!CS8</f>
        <v>0</v>
      </c>
      <c r="CU8" s="98">
        <f>'T15'!CT8</f>
        <v>0</v>
      </c>
    </row>
    <row r="9" spans="1:99" x14ac:dyDescent="0.3">
      <c r="A9" s="53" t="s">
        <v>52</v>
      </c>
      <c r="B9" s="22" t="s">
        <v>53</v>
      </c>
      <c r="C9" s="22" t="s">
        <v>40</v>
      </c>
      <c r="D9" s="29">
        <v>1362</v>
      </c>
      <c r="E9" s="29">
        <v>1394</v>
      </c>
      <c r="F9" s="29">
        <v>1356</v>
      </c>
      <c r="G9" s="29">
        <v>1404</v>
      </c>
      <c r="H9" s="29">
        <f t="shared" si="1"/>
        <v>1217</v>
      </c>
      <c r="I9" s="29">
        <f t="shared" si="2"/>
        <v>1150</v>
      </c>
      <c r="J9" s="29">
        <f t="shared" si="3"/>
        <v>1684</v>
      </c>
      <c r="K9" s="29">
        <f t="shared" si="0"/>
        <v>1443.3333333333301</v>
      </c>
      <c r="L9" s="107">
        <f>'T15'!K9</f>
        <v>796</v>
      </c>
      <c r="M9" s="107">
        <f>'T15'!L9</f>
        <v>1015.6623249299701</v>
      </c>
      <c r="N9" s="107">
        <f>'T15'!M9</f>
        <v>0</v>
      </c>
      <c r="O9" s="29"/>
      <c r="P9" s="30">
        <v>1270</v>
      </c>
      <c r="Q9" s="29">
        <v>1365</v>
      </c>
      <c r="R9" s="29">
        <v>1394</v>
      </c>
      <c r="S9" s="29">
        <v>1356</v>
      </c>
      <c r="T9" s="29">
        <v>1403.75</v>
      </c>
      <c r="U9" s="29">
        <v>1402</v>
      </c>
      <c r="V9" s="29">
        <v>1260</v>
      </c>
      <c r="W9" s="29">
        <v>1172</v>
      </c>
      <c r="X9" s="29">
        <v>1181</v>
      </c>
      <c r="Y9" s="29">
        <v>1144</v>
      </c>
      <c r="Z9" s="29">
        <v>1194</v>
      </c>
      <c r="AA9" s="29">
        <v>1217</v>
      </c>
      <c r="AB9" s="29">
        <v>1159</v>
      </c>
      <c r="AC9" s="29">
        <v>1187</v>
      </c>
      <c r="AD9" s="29">
        <v>1096</v>
      </c>
      <c r="AE9" s="29">
        <v>1080</v>
      </c>
      <c r="AF9" s="29">
        <v>1133</v>
      </c>
      <c r="AG9" s="29">
        <v>1131</v>
      </c>
      <c r="AH9" s="29">
        <v>1100</v>
      </c>
      <c r="AI9" s="29">
        <v>1039</v>
      </c>
      <c r="AJ9" s="29">
        <v>1063</v>
      </c>
      <c r="AK9" s="29">
        <v>1108</v>
      </c>
      <c r="AL9" s="29">
        <v>1105</v>
      </c>
      <c r="AM9" s="29">
        <v>1150</v>
      </c>
      <c r="AN9" s="29">
        <v>1155</v>
      </c>
      <c r="AO9" s="29">
        <v>1215</v>
      </c>
      <c r="AP9" s="29">
        <v>1448</v>
      </c>
      <c r="AQ9" s="29">
        <v>1590</v>
      </c>
      <c r="AR9" s="29">
        <v>1443.75</v>
      </c>
      <c r="AS9" s="29">
        <v>1563</v>
      </c>
      <c r="AT9" s="29">
        <v>1508</v>
      </c>
      <c r="AU9" s="29">
        <v>1536.72066666667</v>
      </c>
      <c r="AV9" s="29">
        <v>1547</v>
      </c>
      <c r="AW9" s="29">
        <v>1446.25</v>
      </c>
      <c r="AX9" s="29">
        <v>1523.75</v>
      </c>
      <c r="AY9" s="29">
        <v>1684</v>
      </c>
      <c r="AZ9" s="32">
        <v>1836.25</v>
      </c>
      <c r="BA9" s="33">
        <v>1718.75</v>
      </c>
      <c r="BB9" s="33">
        <v>1547</v>
      </c>
      <c r="BC9" s="33">
        <v>1571</v>
      </c>
      <c r="BD9" s="33">
        <v>1682.5</v>
      </c>
      <c r="BE9" s="33">
        <v>1697</v>
      </c>
      <c r="BF9" s="33">
        <v>1591</v>
      </c>
      <c r="BG9" s="33">
        <v>1604</v>
      </c>
      <c r="BH9" s="33">
        <v>1525</v>
      </c>
      <c r="BI9" s="33">
        <v>1463</v>
      </c>
      <c r="BJ9" s="33">
        <v>1549</v>
      </c>
      <c r="BK9" s="33">
        <v>1443.3333333333301</v>
      </c>
      <c r="BL9" s="33">
        <v>1408.75</v>
      </c>
      <c r="BM9" s="33">
        <v>1252</v>
      </c>
      <c r="BN9" s="33">
        <v>1123</v>
      </c>
      <c r="BO9" s="33">
        <v>1138</v>
      </c>
      <c r="BP9" s="33">
        <v>1029</v>
      </c>
      <c r="BQ9" s="33">
        <v>933.75</v>
      </c>
      <c r="BR9" s="33">
        <v>903.33</v>
      </c>
      <c r="BS9" s="33">
        <v>902.5</v>
      </c>
      <c r="BT9" s="33">
        <v>907.9</v>
      </c>
      <c r="BU9" s="33">
        <v>839.54</v>
      </c>
      <c r="BV9" s="33">
        <v>786.72</v>
      </c>
      <c r="BW9" s="60">
        <v>796</v>
      </c>
      <c r="BX9" s="33">
        <v>773.07</v>
      </c>
      <c r="BY9" s="34">
        <v>710.43</v>
      </c>
      <c r="BZ9" s="34">
        <v>678.56</v>
      </c>
      <c r="CA9" s="34">
        <v>668.63</v>
      </c>
      <c r="CB9" s="79">
        <f>'T15'!CA9</f>
        <v>661.17</v>
      </c>
      <c r="CC9" s="79">
        <f>'T15'!CB9</f>
        <v>635.6</v>
      </c>
      <c r="CD9" s="79">
        <f>'T15'!CC9</f>
        <v>657.31</v>
      </c>
      <c r="CE9" s="79">
        <f>'T15'!CD9</f>
        <v>719.28</v>
      </c>
      <c r="CF9" s="79">
        <f>'T15'!CE9</f>
        <v>724.03</v>
      </c>
      <c r="CG9" s="79">
        <f>'T15'!CF9</f>
        <v>719.52</v>
      </c>
      <c r="CH9" s="79">
        <f>'T15'!CG9</f>
        <v>836.29</v>
      </c>
      <c r="CI9" s="79">
        <f>'T15'!CH9</f>
        <v>1015.6623249299701</v>
      </c>
      <c r="CJ9" s="79">
        <f>'T15'!CI9</f>
        <v>992.65514705882299</v>
      </c>
      <c r="CK9" s="79">
        <f>'T15'!CJ9</f>
        <v>844.12</v>
      </c>
      <c r="CL9" s="79">
        <f>'T15'!CK9</f>
        <v>836.35</v>
      </c>
      <c r="CM9" s="97">
        <f>'T15'!CL9</f>
        <v>0</v>
      </c>
      <c r="CN9" s="97">
        <f>'T15'!CM9</f>
        <v>0</v>
      </c>
      <c r="CO9" s="97">
        <f>'T15'!CN9</f>
        <v>0</v>
      </c>
      <c r="CP9" s="97">
        <f>'T15'!CO9</f>
        <v>0</v>
      </c>
      <c r="CQ9" s="97">
        <f>'T15'!CP9</f>
        <v>0</v>
      </c>
      <c r="CR9" s="97">
        <f>'T15'!CQ9</f>
        <v>0</v>
      </c>
      <c r="CS9" s="97">
        <f>'T15'!CR9</f>
        <v>0</v>
      </c>
      <c r="CT9" s="97">
        <f>'T15'!CS9</f>
        <v>0</v>
      </c>
      <c r="CU9" s="98">
        <f>'T15'!CT9</f>
        <v>0</v>
      </c>
    </row>
    <row r="10" spans="1:99" x14ac:dyDescent="0.3">
      <c r="A10" s="53" t="s">
        <v>54</v>
      </c>
      <c r="B10" s="22" t="s">
        <v>42</v>
      </c>
      <c r="C10" s="22" t="s">
        <v>40</v>
      </c>
      <c r="D10" s="29">
        <v>370</v>
      </c>
      <c r="E10" s="29">
        <f>0.39*1000</f>
        <v>390</v>
      </c>
      <c r="F10" s="29">
        <f>0.39*1000</f>
        <v>390</v>
      </c>
      <c r="G10" s="29">
        <f>0.4*1000</f>
        <v>400</v>
      </c>
      <c r="H10" s="29">
        <f t="shared" si="1"/>
        <v>402.289264</v>
      </c>
      <c r="I10" s="29">
        <f t="shared" si="2"/>
        <v>355.06868800000001</v>
      </c>
      <c r="J10" s="29">
        <f t="shared" si="3"/>
        <v>340</v>
      </c>
      <c r="K10" s="29">
        <f t="shared" si="0"/>
        <v>386.581728</v>
      </c>
      <c r="L10" s="107">
        <f>'T15'!K10</f>
        <v>371.03747199999998</v>
      </c>
      <c r="M10" s="107">
        <f>'T15'!L10</f>
        <v>362.87347199999999</v>
      </c>
      <c r="N10" s="107">
        <f>'T15'!M10</f>
        <v>0</v>
      </c>
      <c r="O10" s="29"/>
      <c r="P10" s="30">
        <v>444.84571130434801</v>
      </c>
      <c r="Q10" s="29">
        <v>446.11361599999998</v>
      </c>
      <c r="R10" s="29">
        <v>451.40388799999999</v>
      </c>
      <c r="S10" s="29">
        <v>451.14263999999997</v>
      </c>
      <c r="T10" s="29">
        <v>448.69344000000001</v>
      </c>
      <c r="U10" s="29">
        <v>443.827696</v>
      </c>
      <c r="V10" s="29">
        <v>442.26020799999998</v>
      </c>
      <c r="W10" s="29">
        <v>434.879952</v>
      </c>
      <c r="X10" s="29">
        <v>421.55630400000001</v>
      </c>
      <c r="Y10" s="29">
        <v>413.784176</v>
      </c>
      <c r="Z10" s="29">
        <v>407.35094399999997</v>
      </c>
      <c r="AA10" s="29">
        <v>402.289264</v>
      </c>
      <c r="AB10" s="29">
        <v>380.31177600000001</v>
      </c>
      <c r="AC10" s="29">
        <v>370.87419199999999</v>
      </c>
      <c r="AD10" s="29">
        <v>353.79510400000004</v>
      </c>
      <c r="AE10" s="29">
        <v>352.456208</v>
      </c>
      <c r="AF10" s="29">
        <v>364.60424</v>
      </c>
      <c r="AG10" s="29">
        <v>366.17172799999997</v>
      </c>
      <c r="AH10" s="29">
        <v>359.34662400000002</v>
      </c>
      <c r="AI10" s="29">
        <v>363.68987200000004</v>
      </c>
      <c r="AJ10" s="29">
        <v>366.69422400000002</v>
      </c>
      <c r="AK10" s="29">
        <v>366.95547199999999</v>
      </c>
      <c r="AL10" s="29">
        <v>350.69278399999996</v>
      </c>
      <c r="AM10" s="29">
        <v>355.06868800000001</v>
      </c>
      <c r="AN10" s="29">
        <v>354.74212799999998</v>
      </c>
      <c r="AO10" s="29">
        <v>362.41628799999995</v>
      </c>
      <c r="AP10" s="29">
        <v>362.84081600000002</v>
      </c>
      <c r="AQ10" s="29">
        <v>370.15575999999999</v>
      </c>
      <c r="AR10" s="29">
        <v>365.02876800000001</v>
      </c>
      <c r="AS10" s="29">
        <v>366.82484799999997</v>
      </c>
      <c r="AT10" s="29">
        <v>361.40395199999995</v>
      </c>
      <c r="AU10" s="29">
        <v>366.04110400000002</v>
      </c>
      <c r="AV10" s="29">
        <v>366.139072</v>
      </c>
      <c r="AW10" s="29">
        <v>360.16302400000001</v>
      </c>
      <c r="AX10" s="29">
        <v>352.97870399999999</v>
      </c>
      <c r="AY10" s="29">
        <v>340</v>
      </c>
      <c r="AZ10" s="32">
        <v>346.708752</v>
      </c>
      <c r="BA10" s="33">
        <v>350</v>
      </c>
      <c r="BB10" s="33">
        <v>348.99467199999998</v>
      </c>
      <c r="BC10" s="33">
        <v>349.843728</v>
      </c>
      <c r="BD10" s="33">
        <v>360.84880000000004</v>
      </c>
      <c r="BE10" s="33">
        <v>370</v>
      </c>
      <c r="BF10" s="33">
        <v>375.77259200000003</v>
      </c>
      <c r="BG10" s="33">
        <v>385.56939199999999</v>
      </c>
      <c r="BH10" s="33">
        <v>389.25952000000001</v>
      </c>
      <c r="BI10" s="33">
        <v>384.00190400000002</v>
      </c>
      <c r="BJ10" s="33">
        <v>383.34878400000002</v>
      </c>
      <c r="BK10" s="33">
        <v>386.581728</v>
      </c>
      <c r="BL10" s="33">
        <v>398.10929600000003</v>
      </c>
      <c r="BM10" s="33">
        <v>403.56284799999997</v>
      </c>
      <c r="BN10" s="33">
        <v>402.77910400000002</v>
      </c>
      <c r="BO10" s="33">
        <v>400.95036800000003</v>
      </c>
      <c r="BP10" s="33">
        <v>390</v>
      </c>
      <c r="BQ10" s="33">
        <v>381.42207999999999</v>
      </c>
      <c r="BR10" s="33">
        <v>381.45473600000003</v>
      </c>
      <c r="BS10" s="33">
        <v>377.046176</v>
      </c>
      <c r="BT10" s="33">
        <v>380.73630400000002</v>
      </c>
      <c r="BU10" s="33">
        <v>375.11947200000003</v>
      </c>
      <c r="BV10" s="33">
        <v>371.03747199999998</v>
      </c>
      <c r="BW10" s="60">
        <v>371.03747199999998</v>
      </c>
      <c r="BX10" s="33">
        <v>372.96417599999995</v>
      </c>
      <c r="BY10" s="34">
        <v>370.71091200000001</v>
      </c>
      <c r="BZ10" s="34">
        <v>369.24139200000002</v>
      </c>
      <c r="CA10" s="34">
        <v>367.086096</v>
      </c>
      <c r="CB10" s="79">
        <f>'T15'!CA10</f>
        <v>365.25735999999995</v>
      </c>
      <c r="CC10" s="79">
        <f>'T15'!CB10</f>
        <v>368.751552</v>
      </c>
      <c r="CD10" s="79">
        <f>'T15'!CC10</f>
        <v>366.40032000000002</v>
      </c>
      <c r="CE10" s="79">
        <f>'T15'!CD10</f>
        <v>363.33065599999998</v>
      </c>
      <c r="CF10" s="79">
        <f>'T15'!CE10</f>
        <v>359.47724800000003</v>
      </c>
      <c r="CG10" s="79">
        <f>'T15'!CF10</f>
        <v>360.94676799999996</v>
      </c>
      <c r="CH10" s="79">
        <f>'T15'!CG10</f>
        <v>360.97942399999999</v>
      </c>
      <c r="CI10" s="79">
        <f>'T15'!CH10</f>
        <v>362.87347199999999</v>
      </c>
      <c r="CJ10" s="79">
        <f>'T15'!CI10</f>
        <v>362.64488</v>
      </c>
      <c r="CK10" s="79">
        <f>'T15'!CJ10</f>
        <v>356.244304</v>
      </c>
      <c r="CL10" s="79">
        <f>'T15'!CK10</f>
        <v>361.30598400000002</v>
      </c>
      <c r="CM10" s="97">
        <f>'T15'!CL10</f>
        <v>0</v>
      </c>
      <c r="CN10" s="97">
        <f>'T15'!CM10</f>
        <v>0</v>
      </c>
      <c r="CO10" s="97">
        <f>'T15'!CN10</f>
        <v>0</v>
      </c>
      <c r="CP10" s="97">
        <f>'T15'!CO10</f>
        <v>0</v>
      </c>
      <c r="CQ10" s="97">
        <f>'T15'!CP10</f>
        <v>0</v>
      </c>
      <c r="CR10" s="97">
        <f>'T15'!CQ10</f>
        <v>0</v>
      </c>
      <c r="CS10" s="97">
        <f>'T15'!CR10</f>
        <v>0</v>
      </c>
      <c r="CT10" s="97">
        <f>'T15'!CS10</f>
        <v>0</v>
      </c>
      <c r="CU10" s="98">
        <f>'T15'!CT10</f>
        <v>0</v>
      </c>
    </row>
    <row r="11" spans="1:99" x14ac:dyDescent="0.3">
      <c r="A11" s="55" t="s">
        <v>55</v>
      </c>
      <c r="B11" s="38"/>
      <c r="C11" s="38"/>
      <c r="D11" s="29"/>
      <c r="E11" s="29"/>
      <c r="F11" s="29"/>
      <c r="G11" s="29"/>
      <c r="H11" s="29"/>
      <c r="I11" s="29"/>
      <c r="J11" s="29"/>
      <c r="K11" s="29"/>
      <c r="L11" s="107"/>
      <c r="M11" s="107"/>
      <c r="N11" s="107"/>
      <c r="O11" s="29"/>
      <c r="P11" s="30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1"/>
      <c r="AO11" s="29"/>
      <c r="AP11" s="29"/>
      <c r="AQ11" s="29"/>
      <c r="AR11" s="39"/>
      <c r="AS11" s="29"/>
      <c r="AT11" s="29"/>
      <c r="AU11" s="29"/>
      <c r="AV11" s="29"/>
      <c r="AW11" s="31"/>
      <c r="AX11" s="31"/>
      <c r="AY11" s="31"/>
      <c r="AZ11" s="40"/>
      <c r="BA11" s="34"/>
      <c r="BB11" s="34"/>
      <c r="BC11" s="34"/>
      <c r="BD11" s="34"/>
      <c r="BE11" s="34"/>
      <c r="BF11" s="34"/>
      <c r="BG11" s="34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60"/>
      <c r="BX11" s="33"/>
      <c r="BY11" s="34"/>
      <c r="BZ11" s="34"/>
      <c r="CA11" s="34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97"/>
      <c r="CN11" s="97"/>
      <c r="CO11" s="97"/>
      <c r="CP11" s="97"/>
      <c r="CQ11" s="97"/>
      <c r="CR11" s="97"/>
      <c r="CS11" s="97"/>
      <c r="CT11" s="97"/>
      <c r="CU11" s="98"/>
    </row>
    <row r="12" spans="1:99" x14ac:dyDescent="0.3">
      <c r="A12" s="53" t="s">
        <v>56</v>
      </c>
      <c r="B12" s="22"/>
      <c r="C12" s="22"/>
      <c r="D12" s="29">
        <v>130.6</v>
      </c>
      <c r="E12" s="29">
        <v>127.9</v>
      </c>
      <c r="F12" s="29">
        <v>128.4</v>
      </c>
      <c r="G12" s="29">
        <v>128.9</v>
      </c>
      <c r="H12" s="29">
        <f>AA12</f>
        <v>60.703333333333298</v>
      </c>
      <c r="I12" s="29">
        <f>AM12</f>
        <v>36.573333333333302</v>
      </c>
      <c r="J12" s="29">
        <f>AY12</f>
        <v>52.6</v>
      </c>
      <c r="K12" s="29">
        <f t="shared" si="0"/>
        <v>61.186666666666703</v>
      </c>
      <c r="L12" s="107">
        <f>'T15'!K12</f>
        <v>54</v>
      </c>
      <c r="M12" s="107">
        <f>'T15'!L12</f>
        <v>63.353333333333303</v>
      </c>
      <c r="N12" s="107">
        <f>'T15'!M12</f>
        <v>0</v>
      </c>
      <c r="O12" s="29"/>
      <c r="P12" s="30">
        <v>102.09666666666701</v>
      </c>
      <c r="Q12" s="29">
        <v>104.82666666666699</v>
      </c>
      <c r="R12" s="29">
        <v>104.04</v>
      </c>
      <c r="S12" s="29">
        <v>104.866666666667</v>
      </c>
      <c r="T12" s="29">
        <v>105.713333333333</v>
      </c>
      <c r="U12" s="29">
        <v>108.37333333333299</v>
      </c>
      <c r="V12" s="29">
        <v>105.226666666667</v>
      </c>
      <c r="W12" s="29">
        <v>100.05</v>
      </c>
      <c r="X12" s="29">
        <v>95.85</v>
      </c>
      <c r="Y12" s="29">
        <v>86.08</v>
      </c>
      <c r="Z12" s="29">
        <v>76.993333333333297</v>
      </c>
      <c r="AA12" s="29">
        <v>60.703333333333298</v>
      </c>
      <c r="AB12" s="29">
        <v>47.106666666666698</v>
      </c>
      <c r="AC12" s="29">
        <v>54.79</v>
      </c>
      <c r="AD12" s="29">
        <v>52.826666666666704</v>
      </c>
      <c r="AE12" s="29">
        <v>57.543333333333301</v>
      </c>
      <c r="AF12" s="29">
        <v>62.506666666666703</v>
      </c>
      <c r="AG12" s="29">
        <v>61.3066666666667</v>
      </c>
      <c r="AH12" s="29">
        <v>54.34</v>
      </c>
      <c r="AI12" s="29">
        <v>45.69</v>
      </c>
      <c r="AJ12" s="29">
        <v>46.28</v>
      </c>
      <c r="AK12" s="29">
        <v>46.956666666666699</v>
      </c>
      <c r="AL12" s="29">
        <v>43.113333333333301</v>
      </c>
      <c r="AM12" s="29">
        <v>36.573333333333302</v>
      </c>
      <c r="AN12" s="40">
        <v>29.78</v>
      </c>
      <c r="AO12" s="29">
        <v>31.03</v>
      </c>
      <c r="AP12" s="29">
        <v>37.340000000000003</v>
      </c>
      <c r="AQ12" s="29">
        <v>40.75</v>
      </c>
      <c r="AR12" s="29">
        <v>45.936666666666703</v>
      </c>
      <c r="AS12" s="29">
        <v>47.696666666666701</v>
      </c>
      <c r="AT12" s="29">
        <v>44.126666666666701</v>
      </c>
      <c r="AU12" s="29">
        <v>44.876666666666701</v>
      </c>
      <c r="AV12" s="29">
        <v>45.043333333333301</v>
      </c>
      <c r="AW12" s="29">
        <v>49.3</v>
      </c>
      <c r="AX12" s="29">
        <v>45.26</v>
      </c>
      <c r="AY12" s="29">
        <v>52.6</v>
      </c>
      <c r="AZ12" s="32">
        <v>53.59</v>
      </c>
      <c r="BA12" s="33">
        <v>54.35</v>
      </c>
      <c r="BB12" s="33">
        <v>50.9033333333333</v>
      </c>
      <c r="BC12" s="33">
        <v>52.163333333333298</v>
      </c>
      <c r="BD12" s="33">
        <v>49.893333333333302</v>
      </c>
      <c r="BE12" s="33">
        <v>46.17</v>
      </c>
      <c r="BF12" s="33">
        <v>47.656666666666702</v>
      </c>
      <c r="BG12" s="33">
        <v>49.9433333333333</v>
      </c>
      <c r="BH12" s="33">
        <v>52.95</v>
      </c>
      <c r="BI12" s="33">
        <v>54.92</v>
      </c>
      <c r="BJ12" s="32">
        <v>59.933333333333302</v>
      </c>
      <c r="BK12" s="33">
        <v>61.186666666666703</v>
      </c>
      <c r="BL12" s="33">
        <v>66.226666666666702</v>
      </c>
      <c r="BM12" s="33">
        <v>63.46</v>
      </c>
      <c r="BN12" s="33">
        <v>64.1666666666667</v>
      </c>
      <c r="BO12" s="33">
        <v>68.793333333333294</v>
      </c>
      <c r="BP12" s="33">
        <v>73.430000000000007</v>
      </c>
      <c r="BQ12" s="33">
        <v>71.976666666666702</v>
      </c>
      <c r="BR12" s="33">
        <v>72.6666666666667</v>
      </c>
      <c r="BS12" s="33">
        <v>71.0833333333333</v>
      </c>
      <c r="BT12" s="33">
        <v>75.363333333333301</v>
      </c>
      <c r="BU12" s="33">
        <v>76.726666666666702</v>
      </c>
      <c r="BV12" s="33">
        <v>62.316666666666698</v>
      </c>
      <c r="BW12" s="60">
        <v>54</v>
      </c>
      <c r="BX12" s="33">
        <v>56.5833333333333</v>
      </c>
      <c r="BY12" s="34">
        <v>61.133333333333297</v>
      </c>
      <c r="BZ12" s="34">
        <v>63.786666666666697</v>
      </c>
      <c r="CA12" s="34">
        <v>68.576666666666696</v>
      </c>
      <c r="CB12" s="79">
        <f>'T15'!CA12</f>
        <v>66.8333333333333</v>
      </c>
      <c r="CC12" s="79">
        <f>'T15'!CB12</f>
        <v>59.76</v>
      </c>
      <c r="CD12" s="79">
        <f>'T15'!CC12</f>
        <v>61.476666666666702</v>
      </c>
      <c r="CE12" s="79">
        <f>'T15'!CD12</f>
        <v>57.67</v>
      </c>
      <c r="CF12" s="79">
        <f>'T15'!CE12</f>
        <v>60.04</v>
      </c>
      <c r="CG12" s="79">
        <f>'T15'!CF12</f>
        <v>57.273333333333298</v>
      </c>
      <c r="CH12" s="79">
        <f>'T15'!CG12</f>
        <v>60.4033333333333</v>
      </c>
      <c r="CI12" s="79">
        <f>'T15'!CH12</f>
        <v>63.353333333333303</v>
      </c>
      <c r="CJ12" s="79">
        <f>'T15'!CI12</f>
        <v>61.626666666666701</v>
      </c>
      <c r="CK12" s="79">
        <f>'T15'!CJ12</f>
        <v>53.3466666666667</v>
      </c>
      <c r="CL12" s="79">
        <f>'T15'!CK12</f>
        <v>32.203333333333298</v>
      </c>
      <c r="CM12" s="97">
        <f>'T15'!CL12</f>
        <v>0</v>
      </c>
      <c r="CN12" s="97">
        <f>'T15'!CM12</f>
        <v>0</v>
      </c>
      <c r="CO12" s="97">
        <f>'T15'!CN12</f>
        <v>0</v>
      </c>
      <c r="CP12" s="97">
        <f>'T15'!CO12</f>
        <v>0</v>
      </c>
      <c r="CQ12" s="97">
        <f>'T15'!CP12</f>
        <v>0</v>
      </c>
      <c r="CR12" s="97">
        <f>'T15'!CQ12</f>
        <v>0</v>
      </c>
      <c r="CS12" s="97">
        <f>'T15'!CR12</f>
        <v>0</v>
      </c>
      <c r="CT12" s="97">
        <f>'T15'!CS12</f>
        <v>0</v>
      </c>
      <c r="CU12" s="98">
        <f>'T15'!CT12</f>
        <v>0</v>
      </c>
    </row>
    <row r="13" spans="1:99" x14ac:dyDescent="0.3">
      <c r="A13" s="53" t="s">
        <v>57</v>
      </c>
      <c r="B13" s="22"/>
      <c r="C13" s="22"/>
      <c r="D13" s="29">
        <v>106</v>
      </c>
      <c r="E13" s="29">
        <v>108</v>
      </c>
      <c r="F13" s="29">
        <v>107.3</v>
      </c>
      <c r="G13" s="29">
        <v>107.1</v>
      </c>
      <c r="H13" s="29">
        <f t="shared" ref="H13:H16" si="4">AA13</f>
        <v>96.794046306827099</v>
      </c>
      <c r="I13" s="29">
        <f t="shared" ref="I13:I16" si="5">AM13</f>
        <v>85.293956407809802</v>
      </c>
      <c r="J13" s="29">
        <f t="shared" ref="J13:J16" si="6">AY13</f>
        <v>89.4</v>
      </c>
      <c r="K13" s="29">
        <f t="shared" si="0"/>
        <v>86.793819328201394</v>
      </c>
      <c r="L13" s="107">
        <f>'T15'!K13</f>
        <v>82.7</v>
      </c>
      <c r="M13" s="107">
        <f>'T15'!L13</f>
        <v>87.605824825746595</v>
      </c>
      <c r="N13" s="107">
        <f>'T15'!M13</f>
        <v>0</v>
      </c>
      <c r="O13" s="29"/>
      <c r="P13" s="30">
        <v>102.30822702812</v>
      </c>
      <c r="Q13" s="29">
        <v>106.064608827537</v>
      </c>
      <c r="R13" s="29">
        <v>107.990351651221</v>
      </c>
      <c r="S13" s="29">
        <v>107.26950235173</v>
      </c>
      <c r="T13" s="29">
        <v>107.24162257694999</v>
      </c>
      <c r="U13" s="29">
        <v>105.22910248638701</v>
      </c>
      <c r="V13" s="29">
        <v>103.16632320282601</v>
      </c>
      <c r="W13" s="29">
        <v>102.055969574654</v>
      </c>
      <c r="X13" s="29">
        <v>98.381284826011594</v>
      </c>
      <c r="Y13" s="29">
        <v>97.986845992161193</v>
      </c>
      <c r="Z13" s="29">
        <v>98.267900069279904</v>
      </c>
      <c r="AA13" s="29">
        <v>96.794046306827099</v>
      </c>
      <c r="AB13" s="29">
        <v>94.657067247091305</v>
      </c>
      <c r="AC13" s="29">
        <v>93.341931497835205</v>
      </c>
      <c r="AD13" s="29">
        <v>90.680677473662101</v>
      </c>
      <c r="AE13" s="29">
        <v>90.499373264411901</v>
      </c>
      <c r="AF13" s="29">
        <v>90.070160269001207</v>
      </c>
      <c r="AG13" s="29">
        <v>90.336471121563804</v>
      </c>
      <c r="AH13" s="29">
        <v>90.703127982620202</v>
      </c>
      <c r="AI13" s="29">
        <v>87.578379968540901</v>
      </c>
      <c r="AJ13" s="29">
        <v>85.789883918197305</v>
      </c>
      <c r="AK13" s="29">
        <v>86.859078299845606</v>
      </c>
      <c r="AL13" s="29">
        <v>85.812203207119893</v>
      </c>
      <c r="AM13" s="29">
        <v>85.293956407809802</v>
      </c>
      <c r="AN13" s="40">
        <v>83.333982266858001</v>
      </c>
      <c r="AO13" s="29">
        <v>84.303284240132001</v>
      </c>
      <c r="AP13" s="29">
        <v>86.236039248500703</v>
      </c>
      <c r="AQ13" s="29">
        <v>88.638882896905699</v>
      </c>
      <c r="AR13" s="29">
        <v>91.492271195175903</v>
      </c>
      <c r="AS13" s="29">
        <v>94.024770293835701</v>
      </c>
      <c r="AT13" s="29">
        <v>91.9934988289681</v>
      </c>
      <c r="AU13" s="29">
        <v>91.106312640850106</v>
      </c>
      <c r="AV13" s="29">
        <v>90.493820755341403</v>
      </c>
      <c r="AW13" s="29">
        <v>90.493820755341403</v>
      </c>
      <c r="AX13" s="29">
        <v>89.9042045886507</v>
      </c>
      <c r="AY13" s="29">
        <v>89.4</v>
      </c>
      <c r="AZ13" s="32">
        <v>91.370313732163197</v>
      </c>
      <c r="BA13" s="33">
        <v>91.54</v>
      </c>
      <c r="BB13" s="33">
        <v>89.291714334498394</v>
      </c>
      <c r="BC13" s="33">
        <v>88</v>
      </c>
      <c r="BD13" s="33">
        <v>89.214319680285797</v>
      </c>
      <c r="BE13" s="33">
        <v>87.72</v>
      </c>
      <c r="BF13" s="33">
        <v>88.000105792511505</v>
      </c>
      <c r="BG13" s="33">
        <v>86.11</v>
      </c>
      <c r="BH13" s="33">
        <v>87.71</v>
      </c>
      <c r="BI13" s="33">
        <v>87.14</v>
      </c>
      <c r="BJ13" s="32">
        <v>87.474006253332703</v>
      </c>
      <c r="BK13" s="33">
        <v>86.793819328201394</v>
      </c>
      <c r="BL13" s="33">
        <v>87.714197969079507</v>
      </c>
      <c r="BM13" s="33">
        <v>89.203707922872496</v>
      </c>
      <c r="BN13" s="33">
        <v>90.563466749799204</v>
      </c>
      <c r="BO13" s="33">
        <v>91.918585204074802</v>
      </c>
      <c r="BP13" s="33">
        <v>92.027885865326994</v>
      </c>
      <c r="BQ13" s="33">
        <v>88.929216402541797</v>
      </c>
      <c r="BR13" s="33">
        <v>86.3385916100343</v>
      </c>
      <c r="BS13" s="33">
        <v>84.774070147449194</v>
      </c>
      <c r="BT13" s="33">
        <v>82.673540377507507</v>
      </c>
      <c r="BU13" s="33">
        <v>83.329609772451505</v>
      </c>
      <c r="BV13" s="33">
        <v>82.280692794523006</v>
      </c>
      <c r="BW13" s="60">
        <v>82.7</v>
      </c>
      <c r="BX13" s="33">
        <v>83.630507234557101</v>
      </c>
      <c r="BY13" s="34">
        <v>83.902434644907899</v>
      </c>
      <c r="BZ13" s="34">
        <v>83.124382461220705</v>
      </c>
      <c r="CA13" s="34">
        <v>83.305561575073</v>
      </c>
      <c r="CB13" s="79">
        <f>'T15'!CA13</f>
        <v>82.421637801206799</v>
      </c>
      <c r="CC13" s="79">
        <f>'T15'!CB13</f>
        <v>84.766978401931695</v>
      </c>
      <c r="CD13" s="79">
        <f>'T15'!CC13</f>
        <v>83.526185038171704</v>
      </c>
      <c r="CE13" s="79">
        <f>'T15'!CD13</f>
        <v>81.04710236391</v>
      </c>
      <c r="CF13" s="79">
        <f>'T15'!CE13</f>
        <v>81.053796920855703</v>
      </c>
      <c r="CG13" s="79">
        <f>'T15'!CF13</f>
        <v>82.595280620278302</v>
      </c>
      <c r="CH13" s="79">
        <f>'T15'!CG13</f>
        <v>85.673755821708497</v>
      </c>
      <c r="CI13" s="79">
        <f>'T15'!CH13</f>
        <v>87.605824825746595</v>
      </c>
      <c r="CJ13" s="79">
        <f>'T15'!CI13</f>
        <v>88.951267507696997</v>
      </c>
      <c r="CK13" s="79">
        <f>'T15'!CJ13</f>
        <v>86.051914283964805</v>
      </c>
      <c r="CL13" s="79">
        <f>'T15'!CK13</f>
        <v>83.386406190379304</v>
      </c>
      <c r="CM13" s="97">
        <f>'T15'!CL13</f>
        <v>0</v>
      </c>
      <c r="CN13" s="97">
        <f>'T15'!CM13</f>
        <v>0</v>
      </c>
      <c r="CO13" s="97">
        <f>'T15'!CN13</f>
        <v>0</v>
      </c>
      <c r="CP13" s="97">
        <f>'T15'!CO13</f>
        <v>0</v>
      </c>
      <c r="CQ13" s="97">
        <f>'T15'!CP13</f>
        <v>0</v>
      </c>
      <c r="CR13" s="97">
        <f>'T15'!CQ13</f>
        <v>0</v>
      </c>
      <c r="CS13" s="97">
        <f>'T15'!CR13</f>
        <v>0</v>
      </c>
      <c r="CT13" s="97">
        <f>'T15'!CS13</f>
        <v>0</v>
      </c>
      <c r="CU13" s="98">
        <f>'T15'!CT13</f>
        <v>0</v>
      </c>
    </row>
    <row r="14" spans="1:99" x14ac:dyDescent="0.3">
      <c r="A14" s="54" t="s">
        <v>58</v>
      </c>
      <c r="B14" s="22"/>
      <c r="C14" s="22"/>
      <c r="D14" s="29">
        <v>113.1</v>
      </c>
      <c r="E14" s="29">
        <v>114</v>
      </c>
      <c r="F14" s="29">
        <v>112.5</v>
      </c>
      <c r="G14" s="29">
        <v>112.6</v>
      </c>
      <c r="H14" s="29">
        <f t="shared" si="4"/>
        <v>101.45324236777699</v>
      </c>
      <c r="I14" s="29">
        <f t="shared" si="5"/>
        <v>85.535288316041402</v>
      </c>
      <c r="J14" s="29">
        <f t="shared" si="6"/>
        <v>93</v>
      </c>
      <c r="K14" s="29">
        <f t="shared" si="0"/>
        <v>91.022076465904206</v>
      </c>
      <c r="L14" s="107">
        <f>'T15'!K14</f>
        <v>86.1</v>
      </c>
      <c r="M14" s="107">
        <f>'T15'!L14</f>
        <v>92.092206122102596</v>
      </c>
      <c r="N14" s="107">
        <f>'T15'!M14</f>
        <v>0</v>
      </c>
      <c r="O14" s="29"/>
      <c r="P14" s="30">
        <v>108.746666770106</v>
      </c>
      <c r="Q14" s="29">
        <v>112.97226501238499</v>
      </c>
      <c r="R14" s="29">
        <v>113.703713031631</v>
      </c>
      <c r="S14" s="29">
        <v>112.141944111096</v>
      </c>
      <c r="T14" s="29">
        <v>112.512771109802</v>
      </c>
      <c r="U14" s="29">
        <v>109.81111789733799</v>
      </c>
      <c r="V14" s="29">
        <v>106.536345324735</v>
      </c>
      <c r="W14" s="29">
        <v>105.634437404422</v>
      </c>
      <c r="X14" s="29">
        <v>101.259011051768</v>
      </c>
      <c r="Y14" s="29">
        <v>100.68032282384701</v>
      </c>
      <c r="Z14" s="29">
        <v>103.02859536464101</v>
      </c>
      <c r="AA14" s="29">
        <v>101.45324236777699</v>
      </c>
      <c r="AB14" s="29">
        <v>98.8731797986337</v>
      </c>
      <c r="AC14" s="29">
        <v>96.576873746004395</v>
      </c>
      <c r="AD14" s="29">
        <v>93.937675790099604</v>
      </c>
      <c r="AE14" s="29">
        <v>93.158459018323299</v>
      </c>
      <c r="AF14" s="29">
        <v>91.044451805015598</v>
      </c>
      <c r="AG14" s="29">
        <v>90.961469216699001</v>
      </c>
      <c r="AH14" s="29">
        <v>92.0287567728802</v>
      </c>
      <c r="AI14" s="29">
        <v>87.936657893045904</v>
      </c>
      <c r="AJ14" s="29">
        <v>86.227432865264802</v>
      </c>
      <c r="AK14" s="29">
        <v>87.616792799531098</v>
      </c>
      <c r="AL14" s="29">
        <v>86.058373806258302</v>
      </c>
      <c r="AM14" s="29">
        <v>85.535288316041402</v>
      </c>
      <c r="AN14" s="40">
        <v>84.487432243900997</v>
      </c>
      <c r="AO14" s="29">
        <v>86.061537401021795</v>
      </c>
      <c r="AP14" s="29">
        <v>88.332440514740895</v>
      </c>
      <c r="AQ14" s="29">
        <v>90.851996442750405</v>
      </c>
      <c r="AR14" s="29">
        <v>95.038036291062596</v>
      </c>
      <c r="AS14" s="29">
        <v>98.866114746010595</v>
      </c>
      <c r="AT14" s="29">
        <v>95.904301194736405</v>
      </c>
      <c r="AU14" s="29">
        <v>94.702466734709901</v>
      </c>
      <c r="AV14" s="29">
        <v>93.627338987098099</v>
      </c>
      <c r="AW14" s="29">
        <v>93.627338987098099</v>
      </c>
      <c r="AX14" s="29">
        <v>93.1483704063142</v>
      </c>
      <c r="AY14" s="29">
        <v>93</v>
      </c>
      <c r="AZ14" s="32">
        <v>95.127713966520801</v>
      </c>
      <c r="BA14" s="33">
        <v>95.29</v>
      </c>
      <c r="BB14" s="33">
        <v>92.810419348710099</v>
      </c>
      <c r="BC14" s="33">
        <v>90.79</v>
      </c>
      <c r="BD14" s="33">
        <v>93.0157129269801</v>
      </c>
      <c r="BE14" s="33">
        <v>91.89</v>
      </c>
      <c r="BF14" s="33">
        <v>92.577037568943595</v>
      </c>
      <c r="BG14" s="33">
        <v>89.468486810727995</v>
      </c>
      <c r="BH14" s="33">
        <v>91.15</v>
      </c>
      <c r="BI14" s="33">
        <v>91.02</v>
      </c>
      <c r="BJ14" s="32">
        <v>91.829575660945494</v>
      </c>
      <c r="BK14" s="33">
        <v>91.022076465904206</v>
      </c>
      <c r="BL14" s="33">
        <v>91.414180458420802</v>
      </c>
      <c r="BM14" s="33">
        <v>93.467208298187998</v>
      </c>
      <c r="BN14" s="33">
        <v>94.655139103029896</v>
      </c>
      <c r="BO14" s="33">
        <v>96.504713883110995</v>
      </c>
      <c r="BP14" s="33">
        <v>97.134690262207698</v>
      </c>
      <c r="BQ14" s="33">
        <v>93.330067363495701</v>
      </c>
      <c r="BR14" s="33">
        <v>89.9658649041492</v>
      </c>
      <c r="BS14" s="33">
        <v>88.643790769271604</v>
      </c>
      <c r="BT14" s="33">
        <v>85.671997199256495</v>
      </c>
      <c r="BU14" s="33">
        <v>86.293597641504405</v>
      </c>
      <c r="BV14" s="33">
        <v>84.888555883612</v>
      </c>
      <c r="BW14" s="60">
        <v>86.1</v>
      </c>
      <c r="BX14" s="33">
        <v>86.9746925496529</v>
      </c>
      <c r="BY14" s="34">
        <v>87.457706369700801</v>
      </c>
      <c r="BZ14" s="34">
        <v>86.143903499912398</v>
      </c>
      <c r="CA14" s="34">
        <v>85.978072520878698</v>
      </c>
      <c r="CB14" s="79">
        <f>'T15'!CA14</f>
        <v>84.916616569672598</v>
      </c>
      <c r="CC14" s="79">
        <f>'T15'!CB14</f>
        <v>88.091896288591798</v>
      </c>
      <c r="CD14" s="79">
        <f>'T15'!CC14</f>
        <v>86.763747163715607</v>
      </c>
      <c r="CE14" s="79">
        <f>'T15'!CD14</f>
        <v>84.735981176367901</v>
      </c>
      <c r="CF14" s="79">
        <f>'T15'!CE14</f>
        <v>84.210318833633593</v>
      </c>
      <c r="CG14" s="79">
        <f>'T15'!CF14</f>
        <v>86.301443259313004</v>
      </c>
      <c r="CH14" s="79">
        <f>'T15'!CG14</f>
        <v>89.871874166392303</v>
      </c>
      <c r="CI14" s="79">
        <f>'T15'!CH14</f>
        <v>92.092206122102596</v>
      </c>
      <c r="CJ14" s="79">
        <f>'T15'!CI14</f>
        <v>94.483188809604201</v>
      </c>
      <c r="CK14" s="79">
        <f>'T15'!CJ14</f>
        <v>90.512754313467099</v>
      </c>
      <c r="CL14" s="79">
        <f>'T15'!CK14</f>
        <v>88.070900011051606</v>
      </c>
      <c r="CM14" s="97">
        <f>'T15'!CL14</f>
        <v>0</v>
      </c>
      <c r="CN14" s="97">
        <f>'T15'!CM14</f>
        <v>0</v>
      </c>
      <c r="CO14" s="97">
        <f>'T15'!CN14</f>
        <v>0</v>
      </c>
      <c r="CP14" s="97">
        <f>'T15'!CO14</f>
        <v>0</v>
      </c>
      <c r="CQ14" s="97">
        <f>'T15'!CP14</f>
        <v>0</v>
      </c>
      <c r="CR14" s="97">
        <f>'T15'!CQ14</f>
        <v>0</v>
      </c>
      <c r="CS14" s="97">
        <f>'T15'!CR14</f>
        <v>0</v>
      </c>
      <c r="CT14" s="97">
        <f>'T15'!CS14</f>
        <v>0</v>
      </c>
      <c r="CU14" s="98">
        <f>'T15'!CT14</f>
        <v>0</v>
      </c>
    </row>
    <row r="15" spans="1:99" x14ac:dyDescent="0.3">
      <c r="A15" s="54" t="s">
        <v>59</v>
      </c>
      <c r="B15" s="22"/>
      <c r="C15" s="22"/>
      <c r="D15" s="29">
        <v>106</v>
      </c>
      <c r="E15" s="29">
        <v>106.3</v>
      </c>
      <c r="F15" s="29">
        <v>106.9</v>
      </c>
      <c r="G15" s="29">
        <v>107.5</v>
      </c>
      <c r="H15" s="29">
        <f t="shared" si="4"/>
        <v>98.075130167137203</v>
      </c>
      <c r="I15" s="29">
        <f t="shared" si="5"/>
        <v>94.451634100205993</v>
      </c>
      <c r="J15" s="29">
        <f t="shared" si="6"/>
        <v>82.8</v>
      </c>
      <c r="K15" s="29">
        <f t="shared" si="0"/>
        <v>88.021421447448205</v>
      </c>
      <c r="L15" s="107">
        <f>'T15'!K15</f>
        <v>84.5</v>
      </c>
      <c r="M15" s="107">
        <f>'T15'!L15</f>
        <v>87.2571910834303</v>
      </c>
      <c r="N15" s="107">
        <f>'T15'!M15</f>
        <v>0</v>
      </c>
      <c r="O15" s="29"/>
      <c r="P15" s="30">
        <v>105.21665426451</v>
      </c>
      <c r="Q15" s="29">
        <v>106.037898214504</v>
      </c>
      <c r="R15" s="29">
        <v>106.291005424636</v>
      </c>
      <c r="S15" s="29">
        <v>106.864676748188</v>
      </c>
      <c r="T15" s="29">
        <v>107.54736601653801</v>
      </c>
      <c r="U15" s="29">
        <v>107.786438921761</v>
      </c>
      <c r="V15" s="29">
        <v>108.715042869219</v>
      </c>
      <c r="W15" s="29">
        <v>106.57268137746399</v>
      </c>
      <c r="X15" s="29">
        <v>103.693246122323</v>
      </c>
      <c r="Y15" s="29">
        <v>102.325615592487</v>
      </c>
      <c r="Z15" s="29">
        <v>99.320517873883404</v>
      </c>
      <c r="AA15" s="29">
        <v>98.075130167137203</v>
      </c>
      <c r="AB15" s="29">
        <v>95.902061797030996</v>
      </c>
      <c r="AC15" s="29">
        <v>96.636161071398803</v>
      </c>
      <c r="AD15" s="29">
        <v>94.640953433240398</v>
      </c>
      <c r="AE15" s="29">
        <v>94.563474258225597</v>
      </c>
      <c r="AF15" s="29">
        <v>96.954524433280895</v>
      </c>
      <c r="AG15" s="29">
        <v>96.971021344717798</v>
      </c>
      <c r="AH15" s="29">
        <v>97.0551877662691</v>
      </c>
      <c r="AI15" s="29">
        <v>97.264625108803003</v>
      </c>
      <c r="AJ15" s="29">
        <v>96.529622357252606</v>
      </c>
      <c r="AK15" s="29">
        <v>96.469058752082205</v>
      </c>
      <c r="AL15" s="29">
        <v>95.397112098466195</v>
      </c>
      <c r="AM15" s="29">
        <v>94.451634100205993</v>
      </c>
      <c r="AN15" s="40">
        <v>92.148375452345903</v>
      </c>
      <c r="AO15" s="29">
        <v>92.244441227996305</v>
      </c>
      <c r="AP15" s="29">
        <v>92.117510084608597</v>
      </c>
      <c r="AQ15" s="29">
        <v>93.214296972544602</v>
      </c>
      <c r="AR15" s="29">
        <v>94.445552685911295</v>
      </c>
      <c r="AS15" s="29">
        <v>93.566214578037702</v>
      </c>
      <c r="AT15" s="29">
        <v>88.562940971438294</v>
      </c>
      <c r="AU15" s="29">
        <v>88.996036053864003</v>
      </c>
      <c r="AV15" s="29">
        <v>89.012538149230494</v>
      </c>
      <c r="AW15" s="29">
        <v>89.012538149230494</v>
      </c>
      <c r="AX15" s="29">
        <v>84.053105938990996</v>
      </c>
      <c r="AY15" s="29">
        <v>82.8</v>
      </c>
      <c r="AZ15" s="32">
        <v>82.235691947286</v>
      </c>
      <c r="BA15" s="33">
        <v>83.42</v>
      </c>
      <c r="BB15" s="33">
        <v>82.682399890004803</v>
      </c>
      <c r="BC15" s="33">
        <v>84.69</v>
      </c>
      <c r="BD15" s="33">
        <v>85.770151885684598</v>
      </c>
      <c r="BE15" s="33">
        <v>85.37</v>
      </c>
      <c r="BF15" s="33">
        <v>86.023242364056102</v>
      </c>
      <c r="BG15" s="33">
        <v>86.4104346441231</v>
      </c>
      <c r="BH15" s="33">
        <v>87.97</v>
      </c>
      <c r="BI15" s="33">
        <v>87.01</v>
      </c>
      <c r="BJ15" s="32">
        <v>87.123588663372203</v>
      </c>
      <c r="BK15" s="33">
        <v>88.021421447448205</v>
      </c>
      <c r="BL15" s="33">
        <v>90.365533977908697</v>
      </c>
      <c r="BM15" s="33">
        <v>91.902255465934303</v>
      </c>
      <c r="BN15" s="33">
        <v>92.216962520081097</v>
      </c>
      <c r="BO15" s="33">
        <v>92.419073291155996</v>
      </c>
      <c r="BP15" s="33">
        <v>89.012554056641605</v>
      </c>
      <c r="BQ15" s="33">
        <v>88.008555961484305</v>
      </c>
      <c r="BR15" s="33">
        <v>87.124716648452207</v>
      </c>
      <c r="BS15" s="33">
        <v>85.7433562671294</v>
      </c>
      <c r="BT15" s="33">
        <v>86.451188665447106</v>
      </c>
      <c r="BU15" s="33">
        <v>86.0870478957778</v>
      </c>
      <c r="BV15" s="33">
        <v>85.405688273405801</v>
      </c>
      <c r="BW15" s="60">
        <v>84.5</v>
      </c>
      <c r="BX15" s="33">
        <v>86.176274557644206</v>
      </c>
      <c r="BY15" s="34">
        <v>86.511444867398794</v>
      </c>
      <c r="BZ15" s="34">
        <v>87.216905242669696</v>
      </c>
      <c r="CA15" s="34">
        <v>86.440288481089894</v>
      </c>
      <c r="CB15" s="79">
        <f>'T15'!CA15</f>
        <v>85.785251126644098</v>
      </c>
      <c r="CC15" s="79">
        <f>'T15'!CB15</f>
        <v>85.330159781969897</v>
      </c>
      <c r="CD15" s="79">
        <f>'T15'!CC15</f>
        <v>84.286439270136199</v>
      </c>
      <c r="CE15" s="79">
        <f>'T15'!CD15</f>
        <v>83.041479116683902</v>
      </c>
      <c r="CF15" s="79">
        <f>'T15'!CE15</f>
        <v>83.799810617206006</v>
      </c>
      <c r="CG15" s="79">
        <f>'T15'!CF15</f>
        <v>85.100784731511396</v>
      </c>
      <c r="CH15" s="79">
        <f>'T15'!CG15</f>
        <v>86.218259922701193</v>
      </c>
      <c r="CI15" s="79">
        <f>'T15'!CH15</f>
        <v>87.2571910834303</v>
      </c>
      <c r="CJ15" s="79">
        <f>'T15'!CI15</f>
        <v>87.075294772374505</v>
      </c>
      <c r="CK15" s="79">
        <f>'T15'!CJ15</f>
        <v>86.364164208036897</v>
      </c>
      <c r="CL15" s="79">
        <f>'T15'!CK15</f>
        <v>84.004910722865802</v>
      </c>
      <c r="CM15" s="97">
        <f>'T15'!CL15</f>
        <v>0</v>
      </c>
      <c r="CN15" s="97">
        <f>'T15'!CM15</f>
        <v>0</v>
      </c>
      <c r="CO15" s="97">
        <f>'T15'!CN15</f>
        <v>0</v>
      </c>
      <c r="CP15" s="97">
        <f>'T15'!CO15</f>
        <v>0</v>
      </c>
      <c r="CQ15" s="97">
        <f>'T15'!CP15</f>
        <v>0</v>
      </c>
      <c r="CR15" s="97">
        <f>'T15'!CQ15</f>
        <v>0</v>
      </c>
      <c r="CS15" s="97">
        <f>'T15'!CR15</f>
        <v>0</v>
      </c>
      <c r="CT15" s="97">
        <f>'T15'!CS15</f>
        <v>0</v>
      </c>
      <c r="CU15" s="98">
        <f>'T15'!CT15</f>
        <v>0</v>
      </c>
    </row>
    <row r="16" spans="1:99" x14ac:dyDescent="0.3">
      <c r="A16" s="58" t="s">
        <v>60</v>
      </c>
      <c r="B16" s="24"/>
      <c r="C16" s="24"/>
      <c r="D16" s="35">
        <v>104.2</v>
      </c>
      <c r="E16" s="35">
        <v>100.8</v>
      </c>
      <c r="F16" s="35">
        <v>95</v>
      </c>
      <c r="G16" s="35">
        <v>96.3</v>
      </c>
      <c r="H16" s="35">
        <f t="shared" si="4"/>
        <v>101.801315634944</v>
      </c>
      <c r="I16" s="35">
        <f t="shared" si="5"/>
        <v>90.600180560515994</v>
      </c>
      <c r="J16" s="35">
        <f t="shared" si="6"/>
        <v>60.9</v>
      </c>
      <c r="K16" s="35">
        <f t="shared" si="0"/>
        <v>71.697817782547006</v>
      </c>
      <c r="L16" s="108">
        <f>'T15'!K16</f>
        <v>89.4</v>
      </c>
      <c r="M16" s="108">
        <f>'T15'!L16</f>
        <v>72.609179635448896</v>
      </c>
      <c r="N16" s="108">
        <f>'T15'!M16</f>
        <v>0</v>
      </c>
      <c r="O16" s="35"/>
      <c r="P16" s="36">
        <v>102.381158378432</v>
      </c>
      <c r="Q16" s="35">
        <v>104.17466317656</v>
      </c>
      <c r="R16" s="35">
        <v>100.830071080829</v>
      </c>
      <c r="S16" s="35">
        <v>94.979976189330401</v>
      </c>
      <c r="T16" s="35">
        <v>96.233759117611598</v>
      </c>
      <c r="U16" s="35">
        <v>96.221078525186599</v>
      </c>
      <c r="V16" s="35">
        <v>99.0530703883245</v>
      </c>
      <c r="W16" s="35">
        <v>102.283945697658</v>
      </c>
      <c r="X16" s="35">
        <v>103.080737865503</v>
      </c>
      <c r="Y16" s="35">
        <v>102.66043549367301</v>
      </c>
      <c r="Z16" s="35">
        <v>101.859540796297</v>
      </c>
      <c r="AA16" s="35">
        <v>101.801315634944</v>
      </c>
      <c r="AB16" s="35">
        <v>102.696589552335</v>
      </c>
      <c r="AC16" s="35">
        <v>99.503941407832301</v>
      </c>
      <c r="AD16" s="35">
        <v>95.779009762424593</v>
      </c>
      <c r="AE16" s="35">
        <v>93.046201001783004</v>
      </c>
      <c r="AF16" s="35">
        <v>96.054799638458505</v>
      </c>
      <c r="AG16" s="35">
        <v>97.773998859415897</v>
      </c>
      <c r="AH16" s="35">
        <v>94.930637568919906</v>
      </c>
      <c r="AI16" s="35">
        <v>94.809341711606507</v>
      </c>
      <c r="AJ16" s="41">
        <v>93.443823823389096</v>
      </c>
      <c r="AK16" s="41">
        <v>93.144810190471006</v>
      </c>
      <c r="AL16" s="41">
        <v>93.188751679337003</v>
      </c>
      <c r="AM16" s="35">
        <v>90.600180560515994</v>
      </c>
      <c r="AN16" s="59">
        <v>85.979268297130304</v>
      </c>
      <c r="AO16" s="35">
        <v>81.472663935699103</v>
      </c>
      <c r="AP16" s="35">
        <v>77.245580110043406</v>
      </c>
      <c r="AQ16" s="35">
        <v>77.073899092085796</v>
      </c>
      <c r="AR16" s="35">
        <v>76.538064660915794</v>
      </c>
      <c r="AS16" s="35">
        <v>74.820227085794002</v>
      </c>
      <c r="AT16" s="35">
        <v>71.116352658956004</v>
      </c>
      <c r="AU16" s="35">
        <v>70.685906150599493</v>
      </c>
      <c r="AV16" s="35">
        <v>71.194567916900994</v>
      </c>
      <c r="AW16" s="35">
        <v>71.194567916900994</v>
      </c>
      <c r="AX16" s="35">
        <v>72.840524740677793</v>
      </c>
      <c r="AY16" s="35">
        <v>60.9</v>
      </c>
      <c r="AZ16" s="42">
        <v>76.396645588052294</v>
      </c>
      <c r="BA16" s="37">
        <v>77.12</v>
      </c>
      <c r="BB16" s="37">
        <v>75.706812488785602</v>
      </c>
      <c r="BC16" s="37">
        <v>71.16</v>
      </c>
      <c r="BD16" s="37">
        <v>67.122853567372104</v>
      </c>
      <c r="BE16" s="37">
        <v>68.19</v>
      </c>
      <c r="BF16" s="37">
        <v>67.672567387197802</v>
      </c>
      <c r="BG16" s="37">
        <v>69.343599108923698</v>
      </c>
      <c r="BH16" s="37">
        <v>74.17</v>
      </c>
      <c r="BI16" s="37">
        <v>77.77</v>
      </c>
      <c r="BJ16" s="42">
        <v>75.444720172387704</v>
      </c>
      <c r="BK16" s="37">
        <v>71.697817782547006</v>
      </c>
      <c r="BL16" s="37">
        <v>72.611825106969704</v>
      </c>
      <c r="BM16" s="37">
        <v>74.073937979527798</v>
      </c>
      <c r="BN16" s="37">
        <v>75.135741070729495</v>
      </c>
      <c r="BO16" s="37">
        <v>77.747601946748006</v>
      </c>
      <c r="BP16" s="37">
        <v>76.901767625595198</v>
      </c>
      <c r="BQ16" s="37">
        <v>78.019101704868504</v>
      </c>
      <c r="BR16" s="37">
        <v>82.621296097674005</v>
      </c>
      <c r="BS16" s="37">
        <v>84.588308932250996</v>
      </c>
      <c r="BT16" s="37">
        <v>86.683061044927896</v>
      </c>
      <c r="BU16" s="37">
        <v>88.151800389144398</v>
      </c>
      <c r="BV16" s="37">
        <v>93.106187219058299</v>
      </c>
      <c r="BW16" s="69">
        <v>89.4</v>
      </c>
      <c r="BX16" s="73">
        <v>86.819084444466199</v>
      </c>
      <c r="BY16" s="74">
        <v>84.853930465063897</v>
      </c>
      <c r="BZ16" s="74">
        <v>84.278479661042795</v>
      </c>
      <c r="CA16" s="74">
        <v>84.706147273181898</v>
      </c>
      <c r="CB16" s="81">
        <f>'T15'!CA16</f>
        <v>84.422420923932506</v>
      </c>
      <c r="CC16" s="81">
        <f>'T15'!CB16</f>
        <v>86.644833640038598</v>
      </c>
      <c r="CD16" s="81">
        <f>'T15'!CC16</f>
        <v>83.9135918593865</v>
      </c>
      <c r="CE16" s="81">
        <f>'T15'!CD16</f>
        <v>81.745422620900001</v>
      </c>
      <c r="CF16" s="81">
        <f>'T15'!CE16</f>
        <v>77.839649618174107</v>
      </c>
      <c r="CG16" s="81">
        <f>'T15'!CF16</f>
        <v>77.732315892636194</v>
      </c>
      <c r="CH16" s="81">
        <f>'T15'!CG16</f>
        <v>75.042712872826598</v>
      </c>
      <c r="CI16" s="81">
        <f>'T15'!CH16</f>
        <v>72.609179635448896</v>
      </c>
      <c r="CJ16" s="81">
        <f>'T15'!CI16</f>
        <v>70.839432797555901</v>
      </c>
      <c r="CK16" s="81">
        <f>'T15'!CJ16</f>
        <v>71.033930549923596</v>
      </c>
      <c r="CL16" s="81">
        <f>'T15'!CK16</f>
        <v>73.331808618970598</v>
      </c>
      <c r="CM16" s="99">
        <f>'T15'!CL16</f>
        <v>0</v>
      </c>
      <c r="CN16" s="99">
        <f>'T15'!CM16</f>
        <v>0</v>
      </c>
      <c r="CO16" s="99">
        <f>'T15'!CN16</f>
        <v>0</v>
      </c>
      <c r="CP16" s="99">
        <f>'T15'!CO16</f>
        <v>0</v>
      </c>
      <c r="CQ16" s="99">
        <f>'T15'!CP16</f>
        <v>0</v>
      </c>
      <c r="CR16" s="99">
        <f>'T15'!CQ16</f>
        <v>0</v>
      </c>
      <c r="CS16" s="99">
        <f>'T15'!CR16</f>
        <v>0</v>
      </c>
      <c r="CT16" s="99">
        <f>'T15'!CS16</f>
        <v>0</v>
      </c>
      <c r="CU16" s="100">
        <f>'T15'!CT16</f>
        <v>0</v>
      </c>
    </row>
    <row r="17" spans="1:99" x14ac:dyDescent="0.3">
      <c r="B17" s="34"/>
      <c r="C17" s="34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CT17" s="43"/>
      <c r="CU17" s="43"/>
    </row>
    <row r="18" spans="1:99" x14ac:dyDescent="0.3">
      <c r="A18" s="44"/>
      <c r="B18" s="34"/>
      <c r="C18" s="34"/>
    </row>
    <row r="19" spans="1:99" x14ac:dyDescent="0.3">
      <c r="A19" s="44"/>
      <c r="B19" s="34"/>
      <c r="C19" s="34"/>
    </row>
    <row r="20" spans="1:99" x14ac:dyDescent="0.3">
      <c r="A20" s="44"/>
      <c r="B20" s="34"/>
      <c r="C20" s="34"/>
    </row>
    <row r="21" spans="1:99" x14ac:dyDescent="0.3">
      <c r="A21" s="44"/>
      <c r="B21" s="34"/>
      <c r="C21" s="34"/>
    </row>
    <row r="22" spans="1:99" x14ac:dyDescent="0.3">
      <c r="A22" s="44"/>
      <c r="B22" s="34"/>
      <c r="C22" s="34"/>
    </row>
    <row r="23" spans="1:99" x14ac:dyDescent="0.3">
      <c r="A23" s="44"/>
      <c r="B23" s="34"/>
      <c r="C23" s="34"/>
    </row>
    <row r="24" spans="1:99" x14ac:dyDescent="0.3">
      <c r="A24" s="44"/>
      <c r="B24" s="34"/>
      <c r="C24" s="34"/>
    </row>
    <row r="25" spans="1:99" x14ac:dyDescent="0.3">
      <c r="A25" s="44"/>
      <c r="B25" s="34"/>
      <c r="C25" s="34"/>
    </row>
    <row r="26" spans="1:99" x14ac:dyDescent="0.3">
      <c r="A26" s="44"/>
      <c r="B26" s="34"/>
      <c r="C26" s="34"/>
    </row>
    <row r="27" spans="1:99" x14ac:dyDescent="0.3">
      <c r="A27" s="44"/>
      <c r="B27" s="34"/>
      <c r="C27" s="34"/>
    </row>
    <row r="28" spans="1:99" x14ac:dyDescent="0.3">
      <c r="A28" s="45"/>
      <c r="B28" s="46"/>
      <c r="C28" s="46"/>
    </row>
    <row r="29" spans="1:99" x14ac:dyDescent="0.3">
      <c r="A29" s="44"/>
      <c r="B29" s="34"/>
      <c r="C29" s="34"/>
    </row>
    <row r="30" spans="1:99" x14ac:dyDescent="0.3">
      <c r="A30" s="44"/>
      <c r="B30" s="34"/>
      <c r="C30" s="34"/>
    </row>
    <row r="31" spans="1:99" x14ac:dyDescent="0.3">
      <c r="A31" s="44"/>
      <c r="B31" s="47"/>
      <c r="C31" s="47"/>
    </row>
    <row r="32" spans="1:99" x14ac:dyDescent="0.3">
      <c r="A32" s="44"/>
      <c r="B32" s="47"/>
      <c r="C32" s="47"/>
    </row>
    <row r="33" spans="1:3" x14ac:dyDescent="0.3">
      <c r="A33" s="44"/>
      <c r="B33" s="47"/>
      <c r="C33" s="47"/>
    </row>
    <row r="34" spans="1:3" x14ac:dyDescent="0.3">
      <c r="A34" s="44"/>
      <c r="B34" s="47"/>
      <c r="C34" s="47"/>
    </row>
    <row r="35" spans="1:3" x14ac:dyDescent="0.3">
      <c r="A35" s="44"/>
      <c r="B35" s="47"/>
      <c r="C35" s="47"/>
    </row>
    <row r="36" spans="1:3" x14ac:dyDescent="0.3">
      <c r="A36" s="44"/>
      <c r="B36" s="47"/>
      <c r="C36" s="47"/>
    </row>
    <row r="37" spans="1:3" x14ac:dyDescent="0.3">
      <c r="A37" s="44"/>
      <c r="B37" s="47"/>
      <c r="C37" s="47"/>
    </row>
    <row r="38" spans="1:3" x14ac:dyDescent="0.3">
      <c r="A38" s="44"/>
      <c r="B38" s="47"/>
      <c r="C38" s="47"/>
    </row>
    <row r="39" spans="1:3" x14ac:dyDescent="0.3">
      <c r="A39" s="44"/>
      <c r="B39" s="47"/>
      <c r="C39" s="47"/>
    </row>
    <row r="40" spans="1:3" x14ac:dyDescent="0.3">
      <c r="A40" s="45"/>
      <c r="B40" s="48"/>
      <c r="C40" s="48"/>
    </row>
    <row r="41" spans="1:3" x14ac:dyDescent="0.3">
      <c r="A41" s="44"/>
      <c r="B41" s="47"/>
      <c r="C41" s="47"/>
    </row>
    <row r="42" spans="1:3" x14ac:dyDescent="0.3">
      <c r="A42" s="44"/>
      <c r="B42" s="47"/>
      <c r="C42" s="47"/>
    </row>
    <row r="43" spans="1:3" x14ac:dyDescent="0.3">
      <c r="A43" s="44"/>
      <c r="B43" s="47"/>
      <c r="C43" s="47"/>
    </row>
    <row r="44" spans="1:3" x14ac:dyDescent="0.3">
      <c r="A44" s="44"/>
      <c r="B44" s="47"/>
      <c r="C44" s="47"/>
    </row>
    <row r="45" spans="1:3" x14ac:dyDescent="0.3">
      <c r="A45" s="44"/>
      <c r="B45" s="47"/>
      <c r="C45" s="47"/>
    </row>
    <row r="46" spans="1:3" x14ac:dyDescent="0.3">
      <c r="A46" s="44"/>
      <c r="B46" s="47"/>
      <c r="C46" s="47"/>
    </row>
    <row r="47" spans="1:3" x14ac:dyDescent="0.3">
      <c r="A47" s="44"/>
      <c r="B47" s="47"/>
      <c r="C47" s="47"/>
    </row>
    <row r="48" spans="1:3" x14ac:dyDescent="0.3">
      <c r="A48" s="44"/>
      <c r="B48" s="47"/>
      <c r="C48" s="47"/>
    </row>
    <row r="49" spans="1:3" x14ac:dyDescent="0.3">
      <c r="A49" s="44"/>
      <c r="B49" s="47"/>
      <c r="C49" s="47"/>
    </row>
    <row r="50" spans="1:3" x14ac:dyDescent="0.3">
      <c r="A50" s="44"/>
      <c r="B50" s="47"/>
      <c r="C50" s="47"/>
    </row>
    <row r="51" spans="1:3" x14ac:dyDescent="0.3">
      <c r="A51" s="44"/>
      <c r="B51" s="47"/>
      <c r="C51" s="47"/>
    </row>
    <row r="52" spans="1:3" x14ac:dyDescent="0.3">
      <c r="A52" s="45"/>
      <c r="B52" s="48"/>
      <c r="C52" s="48"/>
    </row>
    <row r="53" spans="1:3" x14ac:dyDescent="0.3">
      <c r="A53" s="44"/>
      <c r="B53" s="47"/>
      <c r="C53" s="47"/>
    </row>
    <row r="54" spans="1:3" x14ac:dyDescent="0.3">
      <c r="A54" s="44"/>
      <c r="B54" s="47"/>
      <c r="C54" s="47"/>
    </row>
    <row r="55" spans="1:3" x14ac:dyDescent="0.3">
      <c r="A55" s="44"/>
      <c r="B55" s="47"/>
      <c r="C55" s="47"/>
    </row>
    <row r="56" spans="1:3" x14ac:dyDescent="0.3">
      <c r="A56" s="44"/>
      <c r="B56" s="47"/>
      <c r="C56" s="47"/>
    </row>
    <row r="57" spans="1:3" x14ac:dyDescent="0.3">
      <c r="A57" s="44"/>
      <c r="B57" s="47"/>
      <c r="C57" s="47"/>
    </row>
    <row r="58" spans="1:3" x14ac:dyDescent="0.3">
      <c r="A58" s="44"/>
      <c r="B58" s="47"/>
      <c r="C58" s="47"/>
    </row>
    <row r="59" spans="1:3" x14ac:dyDescent="0.3">
      <c r="A59" s="44"/>
      <c r="B59" s="47"/>
      <c r="C59" s="47"/>
    </row>
    <row r="60" spans="1:3" x14ac:dyDescent="0.3">
      <c r="A60" s="44"/>
      <c r="B60" s="47"/>
      <c r="C60" s="47"/>
    </row>
    <row r="61" spans="1:3" x14ac:dyDescent="0.3">
      <c r="A61" s="44"/>
      <c r="B61" s="47"/>
      <c r="C61" s="47"/>
    </row>
    <row r="62" spans="1:3" x14ac:dyDescent="0.3">
      <c r="A62" s="44"/>
      <c r="B62" s="47"/>
      <c r="C62" s="47"/>
    </row>
    <row r="63" spans="1:3" x14ac:dyDescent="0.3">
      <c r="A63" s="44"/>
      <c r="B63" s="47"/>
      <c r="C63" s="47"/>
    </row>
    <row r="64" spans="1:3" x14ac:dyDescent="0.3">
      <c r="A64" s="45"/>
      <c r="B64" s="48"/>
      <c r="C64" s="48"/>
    </row>
    <row r="65" spans="1:3" x14ac:dyDescent="0.3">
      <c r="A65" s="44"/>
      <c r="B65" s="47"/>
      <c r="C65" s="47"/>
    </row>
    <row r="66" spans="1:3" x14ac:dyDescent="0.3">
      <c r="A66" s="44"/>
      <c r="B66" s="47"/>
      <c r="C66" s="47"/>
    </row>
    <row r="67" spans="1:3" x14ac:dyDescent="0.3">
      <c r="A67" s="44"/>
      <c r="B67" s="47"/>
      <c r="C67" s="47"/>
    </row>
    <row r="68" spans="1:3" x14ac:dyDescent="0.3">
      <c r="A68" s="44"/>
      <c r="B68" s="47"/>
      <c r="C68" s="47"/>
    </row>
    <row r="69" spans="1:3" x14ac:dyDescent="0.3">
      <c r="A69" s="44"/>
      <c r="B69" s="47"/>
      <c r="C69" s="47"/>
    </row>
    <row r="70" spans="1:3" x14ac:dyDescent="0.3">
      <c r="A70" s="44"/>
      <c r="B70" s="47"/>
      <c r="C70" s="47"/>
    </row>
    <row r="71" spans="1:3" x14ac:dyDescent="0.3">
      <c r="A71" s="44"/>
      <c r="B71" s="47"/>
      <c r="C71" s="47"/>
    </row>
    <row r="72" spans="1:3" x14ac:dyDescent="0.3">
      <c r="A72" s="44"/>
      <c r="B72" s="47"/>
      <c r="C72" s="47"/>
    </row>
    <row r="73" spans="1:3" x14ac:dyDescent="0.3">
      <c r="A73" s="44"/>
      <c r="B73" s="47"/>
      <c r="C73" s="47"/>
    </row>
    <row r="74" spans="1:3" x14ac:dyDescent="0.3">
      <c r="A74" s="44"/>
      <c r="B74" s="47"/>
      <c r="C74" s="47"/>
    </row>
    <row r="75" spans="1:3" x14ac:dyDescent="0.3">
      <c r="A75" s="44"/>
      <c r="B75" s="47"/>
      <c r="C75" s="47"/>
    </row>
    <row r="76" spans="1:3" x14ac:dyDescent="0.3">
      <c r="A76" s="45"/>
      <c r="B76" s="48"/>
      <c r="C76" s="48"/>
    </row>
    <row r="77" spans="1:3" x14ac:dyDescent="0.3">
      <c r="A77" s="44"/>
      <c r="B77" s="47"/>
      <c r="C77" s="47"/>
    </row>
    <row r="78" spans="1:3" x14ac:dyDescent="0.3">
      <c r="A78" s="44"/>
      <c r="B78" s="47"/>
      <c r="C78" s="47"/>
    </row>
    <row r="79" spans="1:3" x14ac:dyDescent="0.3">
      <c r="A79" s="44"/>
      <c r="B79" s="47"/>
      <c r="C79" s="47"/>
    </row>
    <row r="80" spans="1:3" x14ac:dyDescent="0.3">
      <c r="A80" s="44"/>
      <c r="B80" s="47"/>
      <c r="C80" s="47"/>
    </row>
    <row r="81" spans="1:3" x14ac:dyDescent="0.3">
      <c r="A81" s="44"/>
      <c r="B81" s="47"/>
      <c r="C81" s="47"/>
    </row>
    <row r="82" spans="1:3" x14ac:dyDescent="0.3">
      <c r="A82" s="44"/>
      <c r="B82" s="47"/>
      <c r="C82" s="47"/>
    </row>
    <row r="83" spans="1:3" x14ac:dyDescent="0.3">
      <c r="A83" s="44"/>
      <c r="B83" s="47"/>
      <c r="C83" s="47"/>
    </row>
    <row r="84" spans="1:3" x14ac:dyDescent="0.3">
      <c r="A84" s="44"/>
      <c r="B84" s="47"/>
      <c r="C84" s="47"/>
    </row>
    <row r="85" spans="1:3" x14ac:dyDescent="0.3">
      <c r="A85" s="44"/>
      <c r="B85" s="47"/>
      <c r="C85" s="47"/>
    </row>
    <row r="86" spans="1:3" x14ac:dyDescent="0.3">
      <c r="A86" s="44"/>
      <c r="B86" s="47"/>
      <c r="C86" s="47"/>
    </row>
    <row r="87" spans="1:3" x14ac:dyDescent="0.3">
      <c r="A87" s="44"/>
      <c r="B87" s="47"/>
      <c r="C87" s="47"/>
    </row>
    <row r="88" spans="1:3" x14ac:dyDescent="0.3">
      <c r="A88" s="45"/>
      <c r="B88" s="48"/>
      <c r="C88" s="48"/>
    </row>
    <row r="89" spans="1:3" x14ac:dyDescent="0.3">
      <c r="A89" s="44"/>
      <c r="B89" s="47"/>
      <c r="C89" s="47"/>
    </row>
    <row r="90" spans="1:3" x14ac:dyDescent="0.3">
      <c r="A90" s="44"/>
      <c r="B90" s="47"/>
      <c r="C90" s="47"/>
    </row>
    <row r="91" spans="1:3" x14ac:dyDescent="0.3">
      <c r="A91" s="44"/>
      <c r="B91" s="47"/>
      <c r="C91" s="47"/>
    </row>
    <row r="92" spans="1:3" x14ac:dyDescent="0.3">
      <c r="A92" s="44"/>
      <c r="B92" s="47"/>
      <c r="C92" s="47"/>
    </row>
    <row r="93" spans="1:3" x14ac:dyDescent="0.3">
      <c r="A93" s="44"/>
      <c r="B93" s="47"/>
      <c r="C93" s="47"/>
    </row>
    <row r="94" spans="1:3" x14ac:dyDescent="0.3">
      <c r="A94" s="44"/>
      <c r="B94" s="47"/>
      <c r="C94" s="47"/>
    </row>
    <row r="95" spans="1:3" x14ac:dyDescent="0.3">
      <c r="A95" s="44"/>
      <c r="B95" s="47"/>
      <c r="C95" s="47"/>
    </row>
    <row r="96" spans="1:3" x14ac:dyDescent="0.3">
      <c r="A96" s="44"/>
      <c r="B96" s="47"/>
      <c r="C96" s="47"/>
    </row>
    <row r="97" spans="1:3" x14ac:dyDescent="0.3">
      <c r="A97" s="44"/>
      <c r="B97" s="47"/>
      <c r="C97" s="47"/>
    </row>
    <row r="98" spans="1:3" x14ac:dyDescent="0.3">
      <c r="A98" s="44"/>
      <c r="B98" s="47"/>
      <c r="C98" s="47"/>
    </row>
    <row r="99" spans="1:3" x14ac:dyDescent="0.3">
      <c r="A99" s="44"/>
      <c r="B99" s="47"/>
      <c r="C99" s="47"/>
    </row>
    <row r="100" spans="1:3" x14ac:dyDescent="0.3">
      <c r="A100" s="45"/>
      <c r="B100" s="48"/>
      <c r="C100" s="48"/>
    </row>
    <row r="101" spans="1:3" x14ac:dyDescent="0.3">
      <c r="A101" s="44"/>
      <c r="B101" s="47"/>
      <c r="C101" s="47"/>
    </row>
    <row r="102" spans="1:3" x14ac:dyDescent="0.3">
      <c r="A102" s="44"/>
      <c r="B102" s="47"/>
      <c r="C102" s="47"/>
    </row>
    <row r="103" spans="1:3" x14ac:dyDescent="0.3">
      <c r="A103" s="44"/>
      <c r="B103" s="47"/>
      <c r="C103" s="47"/>
    </row>
    <row r="104" spans="1:3" x14ac:dyDescent="0.3">
      <c r="A104" s="44"/>
      <c r="B104" s="47"/>
      <c r="C104" s="47"/>
    </row>
    <row r="105" spans="1:3" x14ac:dyDescent="0.3">
      <c r="A105" s="44"/>
      <c r="B105" s="47"/>
      <c r="C105" s="47"/>
    </row>
    <row r="106" spans="1:3" x14ac:dyDescent="0.3">
      <c r="A106" s="44"/>
      <c r="B106" s="47"/>
      <c r="C106" s="47"/>
    </row>
    <row r="107" spans="1:3" x14ac:dyDescent="0.3">
      <c r="A107" s="44"/>
      <c r="B107" s="47"/>
      <c r="C107" s="47"/>
    </row>
    <row r="108" spans="1:3" x14ac:dyDescent="0.3">
      <c r="A108" s="44"/>
      <c r="B108" s="47"/>
      <c r="C108" s="47"/>
    </row>
    <row r="109" spans="1:3" x14ac:dyDescent="0.3">
      <c r="A109" s="44"/>
      <c r="B109" s="47"/>
      <c r="C109" s="47"/>
    </row>
    <row r="110" spans="1:3" x14ac:dyDescent="0.3">
      <c r="A110" s="44"/>
      <c r="B110" s="47"/>
      <c r="C110" s="47"/>
    </row>
    <row r="111" spans="1:3" x14ac:dyDescent="0.3">
      <c r="A111" s="44"/>
      <c r="B111" s="47"/>
      <c r="C111" s="47"/>
    </row>
    <row r="112" spans="1:3" x14ac:dyDescent="0.3">
      <c r="A112" s="45"/>
      <c r="B112" s="48"/>
      <c r="C112" s="48"/>
    </row>
    <row r="113" spans="1:3" x14ac:dyDescent="0.3">
      <c r="A113" s="44"/>
      <c r="B113" s="47"/>
      <c r="C113" s="47"/>
    </row>
    <row r="114" spans="1:3" x14ac:dyDescent="0.3">
      <c r="A114" s="44"/>
      <c r="B114" s="47"/>
      <c r="C114" s="47"/>
    </row>
    <row r="115" spans="1:3" x14ac:dyDescent="0.3">
      <c r="A115" s="44"/>
      <c r="B115" s="47"/>
      <c r="C115" s="47"/>
    </row>
    <row r="116" spans="1:3" x14ac:dyDescent="0.3">
      <c r="A116" s="44"/>
      <c r="B116" s="47"/>
      <c r="C116" s="47"/>
    </row>
    <row r="117" spans="1:3" x14ac:dyDescent="0.3">
      <c r="A117" s="44"/>
      <c r="B117" s="47"/>
      <c r="C117" s="47"/>
    </row>
    <row r="118" spans="1:3" x14ac:dyDescent="0.3">
      <c r="A118" s="44"/>
      <c r="B118" s="47"/>
      <c r="C118" s="47"/>
    </row>
    <row r="119" spans="1:3" x14ac:dyDescent="0.3">
      <c r="A119" s="44"/>
      <c r="B119" s="47"/>
      <c r="C119" s="47"/>
    </row>
    <row r="120" spans="1:3" x14ac:dyDescent="0.3">
      <c r="A120" s="44"/>
      <c r="B120" s="47"/>
      <c r="C120" s="47"/>
    </row>
    <row r="121" spans="1:3" x14ac:dyDescent="0.3">
      <c r="A121" s="44"/>
      <c r="B121" s="47"/>
      <c r="C121" s="47"/>
    </row>
    <row r="122" spans="1:3" x14ac:dyDescent="0.3">
      <c r="A122" s="44"/>
      <c r="B122" s="47"/>
      <c r="C122" s="47"/>
    </row>
    <row r="123" spans="1:3" x14ac:dyDescent="0.3">
      <c r="A123" s="44"/>
      <c r="B123" s="47"/>
      <c r="C123" s="47"/>
    </row>
    <row r="124" spans="1:3" x14ac:dyDescent="0.3">
      <c r="A124" s="45"/>
      <c r="B124" s="48"/>
      <c r="C124" s="48"/>
    </row>
    <row r="125" spans="1:3" x14ac:dyDescent="0.3">
      <c r="A125" s="44"/>
      <c r="B125" s="48"/>
      <c r="C125" s="48"/>
    </row>
  </sheetData>
  <mergeCells count="5">
    <mergeCell ref="AO1:AY1"/>
    <mergeCell ref="BA1:BK1"/>
    <mergeCell ref="BL1:BW1"/>
    <mergeCell ref="P1:AA1"/>
    <mergeCell ref="AB1:AM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T15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User</cp:lastModifiedBy>
  <dcterms:created xsi:type="dcterms:W3CDTF">2016-02-07T02:21:44Z</dcterms:created>
  <dcterms:modified xsi:type="dcterms:W3CDTF">2020-04-27T00:36:16Z</dcterms:modified>
</cp:coreProperties>
</file>