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User\Dropbox\Bulletin\"/>
    </mc:Choice>
  </mc:AlternateContent>
  <xr:revisionPtr revIDLastSave="0" documentId="13_ncr:1_{72EA5269-ED65-4BF0-8E3A-379AAB3F90E3}" xr6:coauthVersionLast="45" xr6:coauthVersionMax="45" xr10:uidLastSave="{00000000-0000-0000-0000-000000000000}"/>
  <bookViews>
    <workbookView xWindow="-120" yWindow="-120" windowWidth="29040" windowHeight="15990" activeTab="1" xr2:uid="{00000000-000D-0000-FFFF-FFFF00000000}"/>
  </bookViews>
  <sheets>
    <sheet name="T6" sheetId="1" r:id="rId1"/>
    <sheet name="English" sheetId="2" r:id="rId2"/>
  </sheets>
  <definedNames>
    <definedName name="\a" localSheetId="0">#REF!</definedName>
    <definedName name="\a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13_0Ch" localSheetId="0">#REF!</definedName>
    <definedName name="_13_0Ch">#REF!</definedName>
    <definedName name="_26_0Ch" localSheetId="0">#REF!</definedName>
    <definedName name="_26_0Ch">#REF!</definedName>
    <definedName name="_39Ch" localSheetId="0">#REF!</definedName>
    <definedName name="_39Ch">#REF!</definedName>
    <definedName name="_52Ch" localSheetId="0">#REF!</definedName>
    <definedName name="_52Ch">#REF!</definedName>
    <definedName name="A" localSheetId="0">#REF!</definedName>
    <definedName name="A">#REF!</definedName>
    <definedName name="B" localSheetId="0">#REF!</definedName>
    <definedName name="B">#REF!</definedName>
    <definedName name="C_" localSheetId="0">#REF!</definedName>
    <definedName name="C_">#REF!</definedName>
    <definedName name="ch" localSheetId="0">#REF!</definedName>
    <definedName name="ch">#REF!</definedName>
    <definedName name="D" localSheetId="0">#REF!</definedName>
    <definedName name="D">#REF!</definedName>
    <definedName name="_xlnm.Database" localSheetId="0">#REF!</definedName>
    <definedName name="_xlnm.Database">#REF!</definedName>
    <definedName name="F" localSheetId="0">#REF!</definedName>
    <definedName name="F">#REF!</definedName>
    <definedName name="G" localSheetId="0">#REF!</definedName>
    <definedName name="G">#REF!</definedName>
    <definedName name="gfcghcgh" localSheetId="0">#REF!</definedName>
    <definedName name="gfcghcgh">#REF!</definedName>
    <definedName name="H" localSheetId="0">#REF!</definedName>
    <definedName name="H">#REF!</definedName>
    <definedName name="I" localSheetId="0">#REF!</definedName>
    <definedName name="I">#REF!</definedName>
    <definedName name="Implementation_03months__25">#REF!</definedName>
    <definedName name="J" localSheetId="0">#REF!</definedName>
    <definedName name="J">#REF!</definedName>
    <definedName name="K" localSheetId="0">#REF!</definedName>
    <definedName name="K">#REF!</definedName>
    <definedName name="L" localSheetId="0">#REF!</definedName>
    <definedName name="L">#REF!</definedName>
    <definedName name="M" localSheetId="0">#REF!</definedName>
    <definedName name="M">#REF!</definedName>
    <definedName name="meth" localSheetId="0">#REF!</definedName>
    <definedName name="meth">#REF!</definedName>
    <definedName name="mm" localSheetId="0">#REF!</definedName>
    <definedName name="mm">#REF!</definedName>
    <definedName name="p" localSheetId="0">#REF!</definedName>
    <definedName name="p">#REF!</definedName>
    <definedName name="Print_Area_MI" localSheetId="0">#REF!</definedName>
    <definedName name="Print_Area_MI">#REF!</definedName>
    <definedName name="_xlnm.Print_Titles" localSheetId="0">'T6'!$A:$A</definedName>
    <definedName name="q" localSheetId="0">#REF!</definedName>
    <definedName name="q">#REF!</definedName>
    <definedName name="sokleap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J3" i="2" l="1"/>
  <c r="CJ4" i="2"/>
  <c r="CJ5" i="2"/>
  <c r="CJ6" i="2"/>
  <c r="CJ7" i="2"/>
  <c r="CJ8" i="2"/>
  <c r="CJ9" i="2"/>
  <c r="CJ10" i="2"/>
  <c r="CJ11" i="2"/>
  <c r="CJ12" i="2"/>
  <c r="CJ13" i="2"/>
  <c r="CJ14" i="2"/>
  <c r="CJ15" i="2"/>
  <c r="CJ16" i="2"/>
  <c r="CJ17" i="2"/>
  <c r="CJ18" i="2"/>
  <c r="CJ19" i="2"/>
  <c r="CJ20" i="2"/>
  <c r="CJ21" i="2"/>
  <c r="CJ22" i="2"/>
  <c r="CJ23" i="2"/>
  <c r="CJ24" i="2"/>
  <c r="CJ25" i="2"/>
  <c r="CJ26" i="2"/>
  <c r="CJ27" i="2"/>
  <c r="CJ28" i="2"/>
  <c r="CJ29" i="2"/>
  <c r="CJ30" i="2"/>
  <c r="CJ31" i="2"/>
  <c r="CJ32" i="2"/>
  <c r="CJ33" i="2"/>
  <c r="CJ34" i="2"/>
  <c r="CJ35" i="2"/>
  <c r="CJ36" i="2"/>
  <c r="CJ37" i="2"/>
  <c r="CJ3" i="1"/>
  <c r="L6" i="2" l="1"/>
  <c r="L4" i="1"/>
  <c r="L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7" i="2" s="1"/>
  <c r="CI4" i="2"/>
  <c r="CH4" i="2"/>
  <c r="CG4" i="2"/>
  <c r="CF4" i="2"/>
  <c r="CE4" i="2"/>
  <c r="CD4" i="2"/>
  <c r="CI5" i="2"/>
  <c r="CI6" i="2"/>
  <c r="CI7" i="2"/>
  <c r="CI8" i="2"/>
  <c r="CI9" i="2"/>
  <c r="CI10" i="2"/>
  <c r="CI11" i="2"/>
  <c r="CI12" i="2"/>
  <c r="CI13" i="2"/>
  <c r="CI14" i="2"/>
  <c r="CI15" i="2"/>
  <c r="CI16" i="2"/>
  <c r="CI17" i="2"/>
  <c r="CI18" i="2"/>
  <c r="CI19" i="2"/>
  <c r="CI20" i="2"/>
  <c r="CI21" i="2"/>
  <c r="CI22" i="2"/>
  <c r="CI23" i="2"/>
  <c r="CI24" i="2"/>
  <c r="CI25" i="2"/>
  <c r="CI26" i="2"/>
  <c r="CI27" i="2"/>
  <c r="CI28" i="2"/>
  <c r="CI29" i="2"/>
  <c r="CI30" i="2"/>
  <c r="CI31" i="2"/>
  <c r="CI32" i="2"/>
  <c r="CI33" i="2"/>
  <c r="CI34" i="2"/>
  <c r="CI35" i="2"/>
  <c r="CI36" i="2"/>
  <c r="CI37" i="2"/>
  <c r="CH3" i="2"/>
  <c r="CH5" i="2"/>
  <c r="CH6" i="2"/>
  <c r="CH7" i="2"/>
  <c r="CH8" i="2"/>
  <c r="CH9" i="2"/>
  <c r="CH10" i="2"/>
  <c r="CH11" i="2"/>
  <c r="CH12" i="2"/>
  <c r="CH13" i="2"/>
  <c r="CH14" i="2"/>
  <c r="CH15" i="2"/>
  <c r="CH16" i="2"/>
  <c r="CH17" i="2"/>
  <c r="CH18" i="2"/>
  <c r="CH19" i="2"/>
  <c r="CH20" i="2"/>
  <c r="CH21" i="2"/>
  <c r="CH22" i="2"/>
  <c r="CH23" i="2"/>
  <c r="CH24" i="2"/>
  <c r="CH25" i="2"/>
  <c r="CH26" i="2"/>
  <c r="CH27" i="2"/>
  <c r="CH28" i="2"/>
  <c r="CH29" i="2"/>
  <c r="CH30" i="2"/>
  <c r="CH31" i="2"/>
  <c r="CH32" i="2"/>
  <c r="CH33" i="2"/>
  <c r="CH34" i="2"/>
  <c r="CH35" i="2"/>
  <c r="CH36" i="2"/>
  <c r="CH37" i="2"/>
  <c r="CD3" i="2"/>
  <c r="CE3" i="2"/>
  <c r="CF3" i="2"/>
  <c r="CG3" i="2"/>
  <c r="CD5" i="2"/>
  <c r="CE5" i="2"/>
  <c r="CF5" i="2"/>
  <c r="CG5" i="2"/>
  <c r="CD6" i="2"/>
  <c r="CE6" i="2"/>
  <c r="CF6" i="2"/>
  <c r="CG6" i="2"/>
  <c r="CD7" i="2"/>
  <c r="CE7" i="2"/>
  <c r="CF7" i="2"/>
  <c r="CG7" i="2"/>
  <c r="CD8" i="2"/>
  <c r="CE8" i="2"/>
  <c r="CF8" i="2"/>
  <c r="CG8" i="2"/>
  <c r="CD9" i="2"/>
  <c r="CE9" i="2"/>
  <c r="CF9" i="2"/>
  <c r="CG9" i="2"/>
  <c r="CD10" i="2"/>
  <c r="CE10" i="2"/>
  <c r="CF10" i="2"/>
  <c r="CG10" i="2"/>
  <c r="CD11" i="2"/>
  <c r="CE11" i="2"/>
  <c r="CF11" i="2"/>
  <c r="CG11" i="2"/>
  <c r="CD12" i="2"/>
  <c r="CE12" i="2"/>
  <c r="CF12" i="2"/>
  <c r="CG12" i="2"/>
  <c r="CD13" i="2"/>
  <c r="CE13" i="2"/>
  <c r="CF13" i="2"/>
  <c r="CG13" i="2"/>
  <c r="CD14" i="2"/>
  <c r="CE14" i="2"/>
  <c r="CF14" i="2"/>
  <c r="CG14" i="2"/>
  <c r="CD15" i="2"/>
  <c r="CE15" i="2"/>
  <c r="CF15" i="2"/>
  <c r="CG15" i="2"/>
  <c r="CD16" i="2"/>
  <c r="CE16" i="2"/>
  <c r="CF16" i="2"/>
  <c r="CG16" i="2"/>
  <c r="CD17" i="2"/>
  <c r="CE17" i="2"/>
  <c r="CF17" i="2"/>
  <c r="CG17" i="2"/>
  <c r="CD18" i="2"/>
  <c r="CE18" i="2"/>
  <c r="CF18" i="2"/>
  <c r="CG18" i="2"/>
  <c r="CD19" i="2"/>
  <c r="CE19" i="2"/>
  <c r="CF19" i="2"/>
  <c r="CG19" i="2"/>
  <c r="CD20" i="2"/>
  <c r="CE20" i="2"/>
  <c r="CF20" i="2"/>
  <c r="CG20" i="2"/>
  <c r="CD21" i="2"/>
  <c r="CE21" i="2"/>
  <c r="CF21" i="2"/>
  <c r="CG21" i="2"/>
  <c r="CD22" i="2"/>
  <c r="CE22" i="2"/>
  <c r="CF22" i="2"/>
  <c r="CG22" i="2"/>
  <c r="CD23" i="2"/>
  <c r="CE23" i="2"/>
  <c r="CF23" i="2"/>
  <c r="CG23" i="2"/>
  <c r="CD24" i="2"/>
  <c r="CE24" i="2"/>
  <c r="CF24" i="2"/>
  <c r="CG24" i="2"/>
  <c r="CD25" i="2"/>
  <c r="CE25" i="2"/>
  <c r="CF25" i="2"/>
  <c r="CG25" i="2"/>
  <c r="CD26" i="2"/>
  <c r="CE26" i="2"/>
  <c r="CF26" i="2"/>
  <c r="CG26" i="2"/>
  <c r="CD27" i="2"/>
  <c r="CE27" i="2"/>
  <c r="CF27" i="2"/>
  <c r="CG27" i="2"/>
  <c r="CD28" i="2"/>
  <c r="CE28" i="2"/>
  <c r="CF28" i="2"/>
  <c r="CG28" i="2"/>
  <c r="CD29" i="2"/>
  <c r="CE29" i="2"/>
  <c r="CF29" i="2"/>
  <c r="CG29" i="2"/>
  <c r="CD30" i="2"/>
  <c r="CE30" i="2"/>
  <c r="CF30" i="2"/>
  <c r="CG30" i="2"/>
  <c r="CD31" i="2"/>
  <c r="CE31" i="2"/>
  <c r="CF31" i="2"/>
  <c r="CG31" i="2"/>
  <c r="CD32" i="2"/>
  <c r="CE32" i="2"/>
  <c r="CF32" i="2"/>
  <c r="CG32" i="2"/>
  <c r="CD33" i="2"/>
  <c r="CE33" i="2"/>
  <c r="CF33" i="2"/>
  <c r="CG33" i="2"/>
  <c r="CD34" i="2"/>
  <c r="CE34" i="2"/>
  <c r="CF34" i="2"/>
  <c r="CG34" i="2"/>
  <c r="CD35" i="2"/>
  <c r="CE35" i="2"/>
  <c r="CF35" i="2"/>
  <c r="CG35" i="2"/>
  <c r="CD36" i="2"/>
  <c r="CE36" i="2"/>
  <c r="CF36" i="2"/>
  <c r="CG36" i="2"/>
  <c r="CD37" i="2"/>
  <c r="CE37" i="2"/>
  <c r="CF37" i="2"/>
  <c r="CG37" i="2"/>
  <c r="CD28" i="1"/>
  <c r="CE28" i="1"/>
  <c r="CF28" i="1"/>
  <c r="CG28" i="1"/>
  <c r="CH28" i="1"/>
  <c r="CI28" i="1"/>
  <c r="L35" i="2" l="1"/>
  <c r="L31" i="2"/>
  <c r="L27" i="2"/>
  <c r="L23" i="2"/>
  <c r="L19" i="2"/>
  <c r="L15" i="2"/>
  <c r="L11" i="2"/>
  <c r="L7" i="2"/>
  <c r="L34" i="2"/>
  <c r="L30" i="2"/>
  <c r="L26" i="2"/>
  <c r="L22" i="2"/>
  <c r="L18" i="2"/>
  <c r="L14" i="2"/>
  <c r="L10" i="2"/>
  <c r="L5" i="2"/>
  <c r="L33" i="2"/>
  <c r="L29" i="2"/>
  <c r="L25" i="2"/>
  <c r="L21" i="2"/>
  <c r="L17" i="2"/>
  <c r="L13" i="2"/>
  <c r="L9" i="2"/>
  <c r="L4" i="2"/>
  <c r="L36" i="2"/>
  <c r="L32" i="2"/>
  <c r="L28" i="2"/>
  <c r="L24" i="2"/>
  <c r="L20" i="2"/>
  <c r="L16" i="2"/>
  <c r="L12" i="2"/>
  <c r="L8" i="2"/>
  <c r="CB3" i="1"/>
  <c r="CC3" i="1"/>
  <c r="CD3" i="1"/>
  <c r="CE3" i="1"/>
  <c r="CG3" i="1"/>
  <c r="CH3" i="1"/>
  <c r="CI3" i="1"/>
  <c r="CF3" i="1"/>
  <c r="L3" i="1" l="1"/>
  <c r="CI3" i="2"/>
  <c r="CB29" i="2"/>
  <c r="CC29" i="2"/>
  <c r="CB30" i="2"/>
  <c r="CC30" i="2"/>
  <c r="CB31" i="2"/>
  <c r="CC31" i="2"/>
  <c r="CB32" i="2"/>
  <c r="CC32" i="2"/>
  <c r="CB33" i="2"/>
  <c r="CC33" i="2"/>
  <c r="CB34" i="2"/>
  <c r="CC34" i="2"/>
  <c r="CB35" i="2"/>
  <c r="CC35" i="2"/>
  <c r="CB36" i="2"/>
  <c r="CC36" i="2"/>
  <c r="CB37" i="2"/>
  <c r="CC37" i="2"/>
  <c r="L3" i="2" l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C28" i="2" s="1"/>
  <c r="CF54" i="2" l="1"/>
  <c r="CB3" i="2"/>
  <c r="CC3" i="2"/>
  <c r="CB4" i="2"/>
  <c r="CC4" i="2"/>
  <c r="CB5" i="2"/>
  <c r="CC5" i="2"/>
  <c r="CB6" i="2"/>
  <c r="CC6" i="2"/>
  <c r="CB7" i="2"/>
  <c r="CC7" i="2"/>
  <c r="CB8" i="2"/>
  <c r="CC8" i="2"/>
  <c r="CB9" i="2"/>
  <c r="CC9" i="2"/>
  <c r="CB10" i="2"/>
  <c r="CC10" i="2"/>
  <c r="CB11" i="2"/>
  <c r="CC11" i="2"/>
  <c r="CB12" i="2"/>
  <c r="CC12" i="2"/>
  <c r="CB13" i="2"/>
  <c r="CC13" i="2"/>
  <c r="CB14" i="2"/>
  <c r="CC14" i="2"/>
  <c r="CB15" i="2"/>
  <c r="CC15" i="2"/>
  <c r="CB16" i="2"/>
  <c r="CC16" i="2"/>
  <c r="CB17" i="2"/>
  <c r="CC17" i="2"/>
  <c r="CB18" i="2"/>
  <c r="CC18" i="2"/>
  <c r="CB19" i="2"/>
  <c r="CC19" i="2"/>
  <c r="CB20" i="2"/>
  <c r="CC20" i="2"/>
  <c r="CB21" i="2"/>
  <c r="CC21" i="2"/>
  <c r="CB22" i="2"/>
  <c r="CC22" i="2"/>
  <c r="CB23" i="2"/>
  <c r="CC23" i="2"/>
  <c r="CB24" i="2"/>
  <c r="CC24" i="2"/>
  <c r="CB25" i="2"/>
  <c r="CC25" i="2"/>
  <c r="CB26" i="2"/>
  <c r="CC26" i="2"/>
  <c r="CB27" i="2"/>
  <c r="CC27" i="2"/>
  <c r="CB28" i="2"/>
  <c r="BZ29" i="2" l="1"/>
  <c r="CA29" i="2"/>
  <c r="BZ30" i="2"/>
  <c r="CA30" i="2"/>
  <c r="BZ31" i="2"/>
  <c r="CA31" i="2"/>
  <c r="BZ32" i="2"/>
  <c r="CA32" i="2"/>
  <c r="BZ33" i="2"/>
  <c r="CA33" i="2"/>
  <c r="BZ34" i="2"/>
  <c r="CA34" i="2"/>
  <c r="BZ35" i="2"/>
  <c r="CA35" i="2"/>
  <c r="BZ36" i="2"/>
  <c r="CA36" i="2"/>
  <c r="BZ37" i="2"/>
  <c r="CA37" i="2"/>
  <c r="CA28" i="2"/>
  <c r="BZ28" i="2"/>
  <c r="CG54" i="2" l="1"/>
  <c r="BW3" i="2"/>
  <c r="BX3" i="2"/>
  <c r="BY3" i="2"/>
  <c r="BZ3" i="2"/>
  <c r="CA3" i="2"/>
  <c r="BW4" i="2"/>
  <c r="BX4" i="2"/>
  <c r="BY4" i="2"/>
  <c r="BZ4" i="2"/>
  <c r="CA4" i="2"/>
  <c r="BW5" i="2"/>
  <c r="BX5" i="2"/>
  <c r="BY5" i="2"/>
  <c r="BZ5" i="2"/>
  <c r="CA5" i="2"/>
  <c r="BW6" i="2"/>
  <c r="BX6" i="2"/>
  <c r="BY6" i="2"/>
  <c r="BZ6" i="2"/>
  <c r="CA6" i="2"/>
  <c r="BW7" i="2"/>
  <c r="BX7" i="2"/>
  <c r="BY7" i="2"/>
  <c r="BZ7" i="2"/>
  <c r="CA7" i="2"/>
  <c r="BW8" i="2"/>
  <c r="BX8" i="2"/>
  <c r="BY8" i="2"/>
  <c r="BZ8" i="2"/>
  <c r="CA8" i="2"/>
  <c r="BW9" i="2"/>
  <c r="BX9" i="2"/>
  <c r="BY9" i="2"/>
  <c r="BZ9" i="2"/>
  <c r="CA9" i="2"/>
  <c r="BW10" i="2"/>
  <c r="BX10" i="2"/>
  <c r="BY10" i="2"/>
  <c r="BZ10" i="2"/>
  <c r="CA10" i="2"/>
  <c r="BW11" i="2"/>
  <c r="BX11" i="2"/>
  <c r="BY11" i="2"/>
  <c r="BZ11" i="2"/>
  <c r="CA11" i="2"/>
  <c r="BW12" i="2"/>
  <c r="BX12" i="2"/>
  <c r="BY12" i="2"/>
  <c r="BZ12" i="2"/>
  <c r="CA12" i="2"/>
  <c r="BW13" i="2"/>
  <c r="BX13" i="2"/>
  <c r="BY13" i="2"/>
  <c r="BZ13" i="2"/>
  <c r="CA13" i="2"/>
  <c r="BW14" i="2"/>
  <c r="BX14" i="2"/>
  <c r="BY14" i="2"/>
  <c r="BZ14" i="2"/>
  <c r="CA14" i="2"/>
  <c r="BW15" i="2"/>
  <c r="BX15" i="2"/>
  <c r="BY15" i="2"/>
  <c r="BZ15" i="2"/>
  <c r="CA15" i="2"/>
  <c r="BW16" i="2"/>
  <c r="BX16" i="2"/>
  <c r="BY16" i="2"/>
  <c r="BZ16" i="2"/>
  <c r="CA16" i="2"/>
  <c r="BW17" i="2"/>
  <c r="BX17" i="2"/>
  <c r="BY17" i="2"/>
  <c r="BZ17" i="2"/>
  <c r="CA17" i="2"/>
  <c r="BW18" i="2"/>
  <c r="BX18" i="2"/>
  <c r="BY18" i="2"/>
  <c r="BZ18" i="2"/>
  <c r="CA18" i="2"/>
  <c r="BW19" i="2"/>
  <c r="BX19" i="2"/>
  <c r="BY19" i="2"/>
  <c r="BZ19" i="2"/>
  <c r="CA19" i="2"/>
  <c r="BW20" i="2"/>
  <c r="BX20" i="2"/>
  <c r="BY20" i="2"/>
  <c r="BZ20" i="2"/>
  <c r="CA20" i="2"/>
  <c r="BW21" i="2"/>
  <c r="BX21" i="2"/>
  <c r="BY21" i="2"/>
  <c r="BZ21" i="2"/>
  <c r="CA21" i="2"/>
  <c r="BW22" i="2"/>
  <c r="BX22" i="2"/>
  <c r="BY22" i="2"/>
  <c r="BZ22" i="2"/>
  <c r="CA22" i="2"/>
  <c r="BW23" i="2"/>
  <c r="BX23" i="2"/>
  <c r="BY23" i="2"/>
  <c r="BZ23" i="2"/>
  <c r="CA23" i="2"/>
  <c r="BW24" i="2"/>
  <c r="BX24" i="2"/>
  <c r="BY24" i="2"/>
  <c r="BZ24" i="2"/>
  <c r="CA24" i="2"/>
  <c r="BW25" i="2"/>
  <c r="BX25" i="2"/>
  <c r="BY25" i="2"/>
  <c r="BZ25" i="2"/>
  <c r="CA25" i="2"/>
  <c r="BW26" i="2"/>
  <c r="BX26" i="2"/>
  <c r="BY26" i="2"/>
  <c r="BZ26" i="2"/>
  <c r="CA26" i="2"/>
  <c r="BW27" i="2"/>
  <c r="BX27" i="2"/>
  <c r="BY27" i="2"/>
  <c r="BZ27" i="2"/>
  <c r="CA27" i="2"/>
  <c r="BV3" i="2"/>
  <c r="BV4" i="2"/>
  <c r="BV5" i="2"/>
  <c r="BV6" i="2"/>
  <c r="BV7" i="2"/>
  <c r="BV8" i="2"/>
  <c r="BV9" i="2"/>
  <c r="BV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X29" i="2" l="1"/>
  <c r="BY29" i="2"/>
  <c r="BX30" i="2"/>
  <c r="BY30" i="2"/>
  <c r="BX31" i="2"/>
  <c r="BY31" i="2"/>
  <c r="BX32" i="2"/>
  <c r="BY32" i="2"/>
  <c r="BX33" i="2"/>
  <c r="BY33" i="2"/>
  <c r="BX34" i="2"/>
  <c r="BY34" i="2"/>
  <c r="BX35" i="2"/>
  <c r="BY35" i="2"/>
  <c r="BX36" i="2"/>
  <c r="BY36" i="2"/>
  <c r="BX37" i="2"/>
  <c r="BY37" i="2"/>
  <c r="BX28" i="2"/>
  <c r="BY28" i="2"/>
  <c r="BC4" i="2" l="1"/>
  <c r="BB4" i="2"/>
  <c r="BA4" i="2"/>
  <c r="BI6" i="2"/>
  <c r="BJ6" i="2"/>
  <c r="BK6" i="2"/>
  <c r="BL6" i="2"/>
  <c r="K38" i="2" l="1"/>
  <c r="BW29" i="2"/>
  <c r="BW30" i="2"/>
  <c r="BW31" i="2"/>
  <c r="BW32" i="2"/>
  <c r="BW33" i="2"/>
  <c r="BW34" i="2"/>
  <c r="BW35" i="2"/>
  <c r="BW36" i="2"/>
  <c r="BW37" i="2"/>
  <c r="BW28" i="2"/>
  <c r="K4" i="1" l="1"/>
  <c r="K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BU4" i="2"/>
  <c r="BU5" i="2"/>
  <c r="BU6" i="2"/>
  <c r="BU7" i="2"/>
  <c r="BU8" i="2"/>
  <c r="BU9" i="2"/>
  <c r="BU10" i="2"/>
  <c r="BU11" i="2"/>
  <c r="BU12" i="2"/>
  <c r="BU13" i="2"/>
  <c r="BU14" i="2"/>
  <c r="BU15" i="2"/>
  <c r="BU16" i="2"/>
  <c r="BU17" i="2"/>
  <c r="BU18" i="2"/>
  <c r="BU19" i="2"/>
  <c r="BU20" i="2"/>
  <c r="BU21" i="2"/>
  <c r="BU22" i="2"/>
  <c r="BU23" i="2"/>
  <c r="BU24" i="2"/>
  <c r="BU25" i="2"/>
  <c r="BU26" i="2"/>
  <c r="BU27" i="2"/>
  <c r="BU28" i="2"/>
  <c r="BU29" i="2"/>
  <c r="BV29" i="2"/>
  <c r="K29" i="2" s="1"/>
  <c r="BU30" i="2"/>
  <c r="BV30" i="2"/>
  <c r="K30" i="2" s="1"/>
  <c r="BU31" i="2"/>
  <c r="BV31" i="2"/>
  <c r="K31" i="2" s="1"/>
  <c r="BU32" i="2"/>
  <c r="BV32" i="2"/>
  <c r="K32" i="2" s="1"/>
  <c r="BU33" i="2"/>
  <c r="BV33" i="2"/>
  <c r="K33" i="2" s="1"/>
  <c r="BU34" i="2"/>
  <c r="BV34" i="2"/>
  <c r="K34" i="2" s="1"/>
  <c r="BU35" i="2"/>
  <c r="BV35" i="2"/>
  <c r="K35" i="2" s="1"/>
  <c r="BU36" i="2"/>
  <c r="BV36" i="2"/>
  <c r="K36" i="2" s="1"/>
  <c r="BU37" i="2"/>
  <c r="BV37" i="2"/>
  <c r="K37" i="2" s="1"/>
  <c r="BV28" i="2"/>
  <c r="K28" i="2" s="1"/>
  <c r="K20" i="2" l="1"/>
  <c r="K12" i="2"/>
  <c r="K8" i="2"/>
  <c r="K24" i="2"/>
  <c r="K16" i="2"/>
  <c r="K4" i="2"/>
  <c r="K25" i="2"/>
  <c r="K21" i="2"/>
  <c r="K17" i="2"/>
  <c r="K13" i="2"/>
  <c r="K9" i="2"/>
  <c r="K5" i="2"/>
  <c r="K26" i="2"/>
  <c r="K22" i="2"/>
  <c r="K18" i="2"/>
  <c r="K14" i="2"/>
  <c r="K10" i="2"/>
  <c r="K27" i="2"/>
  <c r="K23" i="2"/>
  <c r="K19" i="2"/>
  <c r="K15" i="2"/>
  <c r="K11" i="2"/>
  <c r="K7" i="2"/>
  <c r="BU3" i="1"/>
  <c r="BU3" i="2" s="1"/>
  <c r="K3" i="2" l="1"/>
  <c r="K3" i="1"/>
  <c r="BR28" i="2"/>
  <c r="BS28" i="2"/>
  <c r="BT28" i="2"/>
  <c r="BR9" i="1"/>
  <c r="BR3" i="1" s="1"/>
  <c r="BR3" i="2" s="1"/>
  <c r="BS9" i="1"/>
  <c r="BS3" i="1" s="1"/>
  <c r="BS3" i="2" s="1"/>
  <c r="BT9" i="1"/>
  <c r="BT3" i="1" s="1"/>
  <c r="BT3" i="2" s="1"/>
  <c r="BR4" i="2"/>
  <c r="BS4" i="2"/>
  <c r="BT4" i="2"/>
  <c r="BR5" i="2"/>
  <c r="BS5" i="2"/>
  <c r="BT5" i="2"/>
  <c r="BR6" i="2"/>
  <c r="BS6" i="2"/>
  <c r="BT6" i="2"/>
  <c r="BR7" i="2"/>
  <c r="BS7" i="2"/>
  <c r="BT7" i="2"/>
  <c r="BR8" i="2"/>
  <c r="BS8" i="2"/>
  <c r="BT8" i="2"/>
  <c r="BR10" i="2"/>
  <c r="BS10" i="2"/>
  <c r="BT10" i="2"/>
  <c r="BR11" i="2"/>
  <c r="BS11" i="2"/>
  <c r="BT11" i="2"/>
  <c r="BR12" i="2"/>
  <c r="BS12" i="2"/>
  <c r="BT12" i="2"/>
  <c r="BR13" i="2"/>
  <c r="BS13" i="2"/>
  <c r="BT13" i="2"/>
  <c r="BR14" i="2"/>
  <c r="BS14" i="2"/>
  <c r="BT14" i="2"/>
  <c r="BR15" i="2"/>
  <c r="BS15" i="2"/>
  <c r="BT15" i="2"/>
  <c r="BR16" i="2"/>
  <c r="BS16" i="2"/>
  <c r="BT16" i="2"/>
  <c r="BR17" i="2"/>
  <c r="BS17" i="2"/>
  <c r="BT17" i="2"/>
  <c r="BR18" i="2"/>
  <c r="BS18" i="2"/>
  <c r="BT18" i="2"/>
  <c r="BR19" i="2"/>
  <c r="BS19" i="2"/>
  <c r="BT19" i="2"/>
  <c r="BR20" i="2"/>
  <c r="BS20" i="2"/>
  <c r="BT20" i="2"/>
  <c r="BR21" i="2"/>
  <c r="BS21" i="2"/>
  <c r="BT21" i="2"/>
  <c r="BR22" i="2"/>
  <c r="BS22" i="2"/>
  <c r="BT22" i="2"/>
  <c r="BR23" i="2"/>
  <c r="BS23" i="2"/>
  <c r="BT23" i="2"/>
  <c r="BR24" i="2"/>
  <c r="BS24" i="2"/>
  <c r="BT24" i="2"/>
  <c r="BR25" i="2"/>
  <c r="BS25" i="2"/>
  <c r="BT25" i="2"/>
  <c r="BR26" i="2"/>
  <c r="BS26" i="2"/>
  <c r="BT26" i="2"/>
  <c r="BR27" i="2"/>
  <c r="BS27" i="2"/>
  <c r="BT27" i="2"/>
  <c r="BR29" i="2"/>
  <c r="BS29" i="2"/>
  <c r="BT29" i="2"/>
  <c r="BR30" i="2"/>
  <c r="BS30" i="2"/>
  <c r="BT30" i="2"/>
  <c r="BR31" i="2"/>
  <c r="BS31" i="2"/>
  <c r="BT31" i="2"/>
  <c r="BR32" i="2"/>
  <c r="BS32" i="2"/>
  <c r="BT32" i="2"/>
  <c r="BR33" i="2"/>
  <c r="BS33" i="2"/>
  <c r="BT33" i="2"/>
  <c r="BR34" i="2"/>
  <c r="BS34" i="2"/>
  <c r="BT34" i="2"/>
  <c r="BR35" i="2"/>
  <c r="BS35" i="2"/>
  <c r="BT35" i="2"/>
  <c r="BR36" i="2"/>
  <c r="BS36" i="2"/>
  <c r="BT36" i="2"/>
  <c r="BR37" i="2"/>
  <c r="BS37" i="2"/>
  <c r="BT37" i="2"/>
  <c r="BP29" i="2"/>
  <c r="BQ29" i="2"/>
  <c r="BP30" i="2"/>
  <c r="BQ30" i="2"/>
  <c r="BP31" i="2"/>
  <c r="BQ31" i="2"/>
  <c r="BP32" i="2"/>
  <c r="BQ32" i="2"/>
  <c r="BP33" i="2"/>
  <c r="BQ33" i="2"/>
  <c r="BP34" i="2"/>
  <c r="BQ34" i="2"/>
  <c r="BP35" i="2"/>
  <c r="BQ35" i="2"/>
  <c r="BP36" i="2"/>
  <c r="BQ36" i="2"/>
  <c r="BP37" i="2"/>
  <c r="BQ37" i="2"/>
  <c r="BN28" i="1"/>
  <c r="BN28" i="2" s="1"/>
  <c r="BO28" i="1"/>
  <c r="BO28" i="2" s="1"/>
  <c r="BP28" i="1"/>
  <c r="BP28" i="2" s="1"/>
  <c r="BQ28" i="1"/>
  <c r="BQ28" i="2" s="1"/>
  <c r="BM28" i="1"/>
  <c r="BM28" i="2" s="1"/>
  <c r="BM27" i="2"/>
  <c r="BN27" i="2"/>
  <c r="BO27" i="2"/>
  <c r="BP27" i="2"/>
  <c r="BQ27" i="2"/>
  <c r="BM29" i="2"/>
  <c r="BN29" i="2"/>
  <c r="BO29" i="2"/>
  <c r="BM30" i="2"/>
  <c r="BN30" i="2"/>
  <c r="BO30" i="2"/>
  <c r="BM31" i="2"/>
  <c r="BN31" i="2"/>
  <c r="BO31" i="2"/>
  <c r="BM32" i="2"/>
  <c r="BN32" i="2"/>
  <c r="BO32" i="2"/>
  <c r="BM33" i="2"/>
  <c r="BN33" i="2"/>
  <c r="BO33" i="2"/>
  <c r="BM34" i="2"/>
  <c r="BN34" i="2"/>
  <c r="BO34" i="2"/>
  <c r="BM35" i="2"/>
  <c r="BN35" i="2"/>
  <c r="BO35" i="2"/>
  <c r="BM36" i="2"/>
  <c r="BN36" i="2"/>
  <c r="BO36" i="2"/>
  <c r="BM37" i="2"/>
  <c r="BN37" i="2"/>
  <c r="BO37" i="2"/>
  <c r="BO38" i="2"/>
  <c r="J38" i="2" s="1"/>
  <c r="BN3" i="2"/>
  <c r="BN4" i="2"/>
  <c r="BO4" i="2"/>
  <c r="BP4" i="2"/>
  <c r="BQ4" i="2"/>
  <c r="BN5" i="2"/>
  <c r="BO5" i="2"/>
  <c r="BP5" i="2"/>
  <c r="BQ5" i="2"/>
  <c r="BN6" i="2"/>
  <c r="BO6" i="2"/>
  <c r="BP6" i="2"/>
  <c r="BQ6" i="2"/>
  <c r="BN7" i="2"/>
  <c r="BO7" i="2"/>
  <c r="BP7" i="2"/>
  <c r="BQ7" i="2"/>
  <c r="BN8" i="2"/>
  <c r="BO8" i="2"/>
  <c r="BP8" i="2"/>
  <c r="BQ8" i="2"/>
  <c r="BN9" i="2"/>
  <c r="BN10" i="2"/>
  <c r="BO10" i="2"/>
  <c r="BP10" i="2"/>
  <c r="BQ10" i="2"/>
  <c r="BN11" i="2"/>
  <c r="BO11" i="2"/>
  <c r="BP11" i="2"/>
  <c r="BQ11" i="2"/>
  <c r="BN12" i="2"/>
  <c r="BO12" i="2"/>
  <c r="BP12" i="2"/>
  <c r="BQ12" i="2"/>
  <c r="BN13" i="2"/>
  <c r="BO13" i="2"/>
  <c r="BP13" i="2"/>
  <c r="BQ13" i="2"/>
  <c r="BN14" i="2"/>
  <c r="BO14" i="2"/>
  <c r="BP14" i="2"/>
  <c r="BQ14" i="2"/>
  <c r="BN15" i="2"/>
  <c r="BO15" i="2"/>
  <c r="BP15" i="2"/>
  <c r="BQ15" i="2"/>
  <c r="BN16" i="2"/>
  <c r="BO16" i="2"/>
  <c r="BP16" i="2"/>
  <c r="BQ16" i="2"/>
  <c r="BN17" i="2"/>
  <c r="BO17" i="2"/>
  <c r="BP17" i="2"/>
  <c r="BQ17" i="2"/>
  <c r="BN18" i="2"/>
  <c r="BO18" i="2"/>
  <c r="BP18" i="2"/>
  <c r="BQ18" i="2"/>
  <c r="BN19" i="2"/>
  <c r="BO19" i="2"/>
  <c r="BP19" i="2"/>
  <c r="BQ19" i="2"/>
  <c r="BN20" i="2"/>
  <c r="BO20" i="2"/>
  <c r="BP20" i="2"/>
  <c r="BQ20" i="2"/>
  <c r="BN21" i="2"/>
  <c r="BO21" i="2"/>
  <c r="BP21" i="2"/>
  <c r="BQ21" i="2"/>
  <c r="BN22" i="2"/>
  <c r="BO22" i="2"/>
  <c r="BP22" i="2"/>
  <c r="BQ22" i="2"/>
  <c r="BN23" i="2"/>
  <c r="BO23" i="2"/>
  <c r="BP23" i="2"/>
  <c r="BQ23" i="2"/>
  <c r="BN24" i="2"/>
  <c r="BO24" i="2"/>
  <c r="BP24" i="2"/>
  <c r="BQ24" i="2"/>
  <c r="BN25" i="2"/>
  <c r="BO25" i="2"/>
  <c r="BP25" i="2"/>
  <c r="BQ25" i="2"/>
  <c r="BN26" i="2"/>
  <c r="BO26" i="2"/>
  <c r="BP26" i="2"/>
  <c r="BQ26" i="2"/>
  <c r="BP9" i="1"/>
  <c r="BP3" i="1" s="1"/>
  <c r="BP3" i="2" s="1"/>
  <c r="BQ9" i="1"/>
  <c r="BQ3" i="1" s="1"/>
  <c r="BQ3" i="2" s="1"/>
  <c r="BO9" i="1"/>
  <c r="BO3" i="1" s="1"/>
  <c r="BJ28" i="1"/>
  <c r="J38" i="1"/>
  <c r="J37" i="1"/>
  <c r="J36" i="1"/>
  <c r="J35" i="1"/>
  <c r="J34" i="1"/>
  <c r="J33" i="1"/>
  <c r="J32" i="1"/>
  <c r="J31" i="1"/>
  <c r="J30" i="1"/>
  <c r="J29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8" i="1"/>
  <c r="J7" i="1"/>
  <c r="J5" i="1"/>
  <c r="J4" i="1"/>
  <c r="BM3" i="2"/>
  <c r="BM4" i="2"/>
  <c r="BM5" i="2"/>
  <c r="BM6" i="2"/>
  <c r="BM7" i="2"/>
  <c r="BM8" i="2"/>
  <c r="BM9" i="2"/>
  <c r="BM10" i="2"/>
  <c r="BM11" i="2"/>
  <c r="BM12" i="2"/>
  <c r="BM13" i="2"/>
  <c r="BM14" i="2"/>
  <c r="BM15" i="2"/>
  <c r="BM16" i="2"/>
  <c r="BM17" i="2"/>
  <c r="BM18" i="2"/>
  <c r="BM19" i="2"/>
  <c r="BM20" i="2"/>
  <c r="BM21" i="2"/>
  <c r="BM22" i="2"/>
  <c r="BM23" i="2"/>
  <c r="BM24" i="2"/>
  <c r="BM25" i="2"/>
  <c r="BM26" i="2"/>
  <c r="H3" i="1"/>
  <c r="I3" i="1"/>
  <c r="BH3" i="1"/>
  <c r="I4" i="1"/>
  <c r="H5" i="1"/>
  <c r="I5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B28" i="1"/>
  <c r="C28" i="1"/>
  <c r="D28" i="1"/>
  <c r="E28" i="1"/>
  <c r="F28" i="1"/>
  <c r="G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K28" i="1"/>
  <c r="BL28" i="1"/>
  <c r="I29" i="1"/>
  <c r="H30" i="1"/>
  <c r="I30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I30" i="2"/>
  <c r="H30" i="2"/>
  <c r="I29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G28" i="2"/>
  <c r="F28" i="2"/>
  <c r="E28" i="2"/>
  <c r="D28" i="2"/>
  <c r="C28" i="2"/>
  <c r="B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5" i="2"/>
  <c r="H5" i="2"/>
  <c r="I4" i="2"/>
  <c r="BH3" i="2"/>
  <c r="I3" i="2"/>
  <c r="H3" i="2"/>
  <c r="I28" i="2" l="1"/>
  <c r="BR9" i="2"/>
  <c r="J15" i="2"/>
  <c r="J31" i="2"/>
  <c r="J14" i="2"/>
  <c r="I28" i="1"/>
  <c r="J26" i="2"/>
  <c r="H28" i="1"/>
  <c r="J25" i="2"/>
  <c r="J24" i="2"/>
  <c r="J35" i="2"/>
  <c r="BS9" i="2"/>
  <c r="J8" i="2"/>
  <c r="H28" i="2"/>
  <c r="J28" i="1"/>
  <c r="J23" i="2"/>
  <c r="J19" i="2"/>
  <c r="BO9" i="2"/>
  <c r="BQ9" i="2"/>
  <c r="J28" i="2"/>
  <c r="J22" i="2"/>
  <c r="J9" i="1"/>
  <c r="J3" i="1"/>
  <c r="J17" i="2"/>
  <c r="J13" i="2"/>
  <c r="J21" i="2"/>
  <c r="J18" i="2"/>
  <c r="J12" i="2"/>
  <c r="J5" i="2"/>
  <c r="J37" i="2"/>
  <c r="J34" i="2"/>
  <c r="J33" i="2"/>
  <c r="J30" i="2"/>
  <c r="J29" i="2"/>
  <c r="J16" i="2"/>
  <c r="BO3" i="2"/>
  <c r="BP9" i="2"/>
  <c r="J20" i="2"/>
  <c r="J11" i="2"/>
  <c r="J10" i="2"/>
  <c r="J7" i="2"/>
  <c r="J36" i="2"/>
  <c r="J32" i="2"/>
  <c r="J27" i="2"/>
  <c r="BT9" i="2"/>
  <c r="J4" i="2"/>
  <c r="J3" i="2" l="1"/>
  <c r="J9" i="2"/>
</calcChain>
</file>

<file path=xl/sharedStrings.xml><?xml version="1.0" encoding="utf-8"?>
<sst xmlns="http://schemas.openxmlformats.org/spreadsheetml/2006/main" count="269" uniqueCount="89">
  <si>
    <t>ធ្នូ</t>
  </si>
  <si>
    <t>វិច្ឆិកា</t>
  </si>
  <si>
    <t>តុលា</t>
  </si>
  <si>
    <t>កញ្ញា</t>
  </si>
  <si>
    <t>សីហា</t>
  </si>
  <si>
    <t>កក្កដា</t>
  </si>
  <si>
    <t>មិថុនា</t>
  </si>
  <si>
    <t>ឧសភា</t>
  </si>
  <si>
    <t>មេសា</t>
  </si>
  <si>
    <t>មីនា</t>
  </si>
  <si>
    <t>កុម្ភៈ</t>
  </si>
  <si>
    <t>មករា</t>
  </si>
  <si>
    <t>(ប៊ីលានរៀល)</t>
  </si>
  <si>
    <t>ការផ្តល់ឥណទានដោយធនាគារពាណិជ្ជ</t>
  </si>
  <si>
    <t>ក្នុងនោះជារៀល</t>
  </si>
  <si>
    <t>_</t>
  </si>
  <si>
    <t>ស្ថាប័នហិរញ្ញវត្ថុ</t>
  </si>
  <si>
    <t>កសិកម្ម</t>
  </si>
  <si>
    <t>កម្មន្តសាល</t>
  </si>
  <si>
    <t>ពាណិជ្ជកម្ម</t>
  </si>
  <si>
    <t>គ្រួសារ</t>
  </si>
  <si>
    <t>សេវាកម្ម</t>
  </si>
  <si>
    <t>ដឹកជញ្ជូន</t>
  </si>
  <si>
    <t>សំណង់</t>
  </si>
  <si>
    <t>ឥណទានផ្សេងៗ</t>
  </si>
  <si>
    <t>ចំនួនគ្រឺះស្ថានមីក្រូហិរញ្ញវត្ថុ</t>
  </si>
  <si>
    <t>ការផ្តល់ឥណទានដោយគ្រឹះស្ថានមីក្រូហិរញ្ញវត្ថុ MDIs និង MFIs</t>
  </si>
  <si>
    <t>-</t>
  </si>
  <si>
    <t>Financial Institutions</t>
  </si>
  <si>
    <t>Agriculture</t>
  </si>
  <si>
    <t>Manufacturing</t>
  </si>
  <si>
    <t>Trade and Commerce</t>
  </si>
  <si>
    <t>Household</t>
  </si>
  <si>
    <t>Services</t>
  </si>
  <si>
    <t>Transportation</t>
  </si>
  <si>
    <t>Construction</t>
  </si>
  <si>
    <t>Others</t>
  </si>
  <si>
    <t>MDIs and MFIs by Sectors</t>
  </si>
  <si>
    <t>១.គ្រឹះស្ថានហិរញ្ញវត្ថុ</t>
  </si>
  <si>
    <t>១.១.ធនាគារជាតិនៃកម្ពុជា</t>
  </si>
  <si>
    <t>១.២.គ្រឹះស្ថានហិរញ្ញវត្ថុទទួលប្រាក់បញ្ញើ</t>
  </si>
  <si>
    <t>១.៣.គ្រឹះស្ថានហិរញ្ញវត្ថុផ្សេងទៀត</t>
  </si>
  <si>
    <t>២.១.កសិកម្ម រុក្ខាប្រមាញ់ និងនេសាទ</t>
  </si>
  <si>
    <t>២.២.ឧស្សាហកម្មរ៉ែ</t>
  </si>
  <si>
    <t>២.៣.កម្មន្តសាល</t>
  </si>
  <si>
    <t>២.៤.ការផ្គត់ផ្គង់សេវាសាធារណៈ</t>
  </si>
  <si>
    <t>២.៥.សំណង់</t>
  </si>
  <si>
    <t>២.៦.ការជួញដូរដុំ</t>
  </si>
  <si>
    <t>២.៨.សណ្ឋាគារ និងភោជនីយដ្ឋាន</t>
  </si>
  <si>
    <t>២.៩.ដឹកជញ្ជូន និងស្តុកបណ្តោះអាសន្ន</t>
  </si>
  <si>
    <t>២.១០.បណ្តាញព័ត៌មាន និងទូរគមនាគមន៍</t>
  </si>
  <si>
    <t>២.១២.ការជួញដូរអចលទ្រព្យ</t>
  </si>
  <si>
    <t>២.១៣.សេវាកម្មមិនមែនហិរញ្ញវត្ថុផ្សេងៗ</t>
  </si>
  <si>
    <t>២.៧.ការជួញដូររាយ</t>
  </si>
  <si>
    <t>៣.តម្រូវការផ្ទាល់ខ្លួន</t>
  </si>
  <si>
    <t>៤.ឥណទានផ្សេងៗ</t>
  </si>
  <si>
    <t>1.​ Financial Institutions</t>
  </si>
  <si>
    <t>1.1. National Bank of Cambodia</t>
  </si>
  <si>
    <t>1.2. Depository Institutions</t>
  </si>
  <si>
    <t>1.3. Other Financial Institutions</t>
  </si>
  <si>
    <t>2. Non-Financial Institutions</t>
  </si>
  <si>
    <t>2.1. Agriculture, Forestry and Fishing</t>
  </si>
  <si>
    <t>2.2. Mining and Quarrying</t>
  </si>
  <si>
    <t>2.3. Manufacturing</t>
  </si>
  <si>
    <t>2.4. Utilities</t>
  </si>
  <si>
    <t>2.5. Construction</t>
  </si>
  <si>
    <t>2.6. Wholesale Trade</t>
  </si>
  <si>
    <t>2.7. Retail Trade</t>
  </si>
  <si>
    <t>2.8. Hotels and Restaurants</t>
  </si>
  <si>
    <t>2.9. Transport and Storage</t>
  </si>
  <si>
    <t>2.12. Real Estate Activities</t>
  </si>
  <si>
    <t>2.13. Other Non-Financial Services</t>
  </si>
  <si>
    <t>2.10. Information Media and Telecommunications</t>
  </si>
  <si>
    <t>2.11.​ Rental and Operational Leasing Activities, Excluding Real Estate Leasing and Rentals</t>
  </si>
  <si>
    <t>3. Personal Essentials</t>
  </si>
  <si>
    <t>3.1. Personal Lending</t>
  </si>
  <si>
    <t>3.2. Credit Cards</t>
  </si>
  <si>
    <t>3.3. Mortgages, Owner-Occupied Housing only</t>
  </si>
  <si>
    <t>4. Other Lending</t>
  </si>
  <si>
    <t>Total Gross Loan</t>
  </si>
  <si>
    <t>in KHR</t>
  </si>
  <si>
    <t>Total MDIs and MFIs</t>
  </si>
  <si>
    <t>២.១១.អាជីវកម្មជួល និងភតិសន្យាប្រតិបត្តិការ មិនរាប់បញ្ចូលភតិសន្យា និងការជួលអចលទ្រព្យ</t>
  </si>
  <si>
    <t>២.គ្រឹះស្ថានមិនបំរើសេវាហិរញ្ញវត្ថុ</t>
  </si>
  <si>
    <t>na</t>
  </si>
  <si>
    <t>៣.១.ការឱ្យខ្ចីជាបុគ្គល</t>
  </si>
  <si>
    <t>៣.២.ការឱ្យខ្ចីតាមបណ្ណឥណទាន</t>
  </si>
  <si>
    <t>៣.៣.ការឱ្យខ្ចីទិញផ្ទះជាកម្មសិទ្ធិផ្ទាល់ខ្លួន</t>
  </si>
  <si>
    <t>Unit: KHR Billion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</si>
</sst>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2000425]0"/>
    <numFmt numFmtId="165" formatCode="General_)"/>
    <numFmt numFmtId="166" formatCode="0.0%"/>
  </numFmts>
  <fonts count="30" x14ac:knownFonts="1">
    <font>
      <sz val="10"/>
      <name val="MS Sans Serif"/>
    </font>
    <font>
      <sz val="10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MS Sans Serif"/>
    </font>
    <font>
      <sz val="10"/>
      <color indexed="12"/>
      <name val="MS Sans Serif"/>
    </font>
    <font>
      <sz val="10"/>
      <name val="Limon S4"/>
    </font>
    <font>
      <sz val="20"/>
      <name val="Limon S4"/>
    </font>
    <font>
      <sz val="9"/>
      <color indexed="12"/>
      <name val="Arial Narrow"/>
      <family val="2"/>
    </font>
    <font>
      <sz val="9"/>
      <name val="Arial Narrow"/>
      <family val="2"/>
    </font>
    <font>
      <sz val="9"/>
      <name val="Khmer MEF1"/>
    </font>
    <font>
      <sz val="10"/>
      <name val="MS Sans Serif"/>
      <family val="2"/>
    </font>
    <font>
      <i/>
      <sz val="9"/>
      <name val="Khmer MEF1"/>
    </font>
    <font>
      <b/>
      <sz val="9"/>
      <color indexed="12"/>
      <name val="Khmer MEF1"/>
    </font>
    <font>
      <sz val="9"/>
      <color indexed="12"/>
      <name val="Khmer MEF1"/>
    </font>
    <font>
      <sz val="11"/>
      <color theme="1"/>
      <name val="Calibri"/>
      <family val="2"/>
      <scheme val="minor"/>
    </font>
    <font>
      <b/>
      <sz val="9"/>
      <color rgb="FF0000FF"/>
      <name val="Khmer MEF1"/>
    </font>
    <font>
      <sz val="9"/>
      <color theme="1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color indexed="12"/>
      <name val="Arial Narrow"/>
      <family val="2"/>
    </font>
    <font>
      <sz val="10"/>
      <name val="Courier"/>
      <family val="3"/>
    </font>
    <font>
      <sz val="10"/>
      <color indexed="12"/>
      <name val="Arial Narrow"/>
      <family val="2"/>
    </font>
    <font>
      <b/>
      <sz val="9"/>
      <name val="Khmer MEF1"/>
    </font>
    <font>
      <b/>
      <sz val="9"/>
      <color theme="1"/>
      <name val="Arial Narrow"/>
      <family val="2"/>
    </font>
    <font>
      <b/>
      <sz val="10"/>
      <name val="Times New Roman"/>
      <family val="1"/>
    </font>
    <font>
      <sz val="9"/>
      <color rgb="FF0000FF"/>
      <name val="Khmer MEF1"/>
    </font>
    <font>
      <b/>
      <sz val="10"/>
      <name val="Arial"/>
      <family val="2"/>
    </font>
    <font>
      <sz val="10"/>
      <color rgb="FFFF0000"/>
      <name val="Arial Narrow"/>
      <family val="2"/>
    </font>
    <font>
      <sz val="9"/>
      <color rgb="FFFF0000"/>
      <name val="Khmer MEF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0" fontId="11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165" fontId="21" fillId="0" borderId="0"/>
    <xf numFmtId="0" fontId="1" fillId="0" borderId="0"/>
    <xf numFmtId="9" fontId="4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2" applyFont="1"/>
    <xf numFmtId="0" fontId="3" fillId="0" borderId="0" xfId="2" applyFont="1"/>
    <xf numFmtId="0" fontId="4" fillId="0" borderId="0" xfId="0" applyFont="1"/>
    <xf numFmtId="0" fontId="2" fillId="0" borderId="0" xfId="2" applyFont="1" applyAlignment="1">
      <alignment horizontal="center" vertical="center"/>
    </xf>
    <xf numFmtId="0" fontId="5" fillId="0" borderId="0" xfId="0" applyFont="1"/>
    <xf numFmtId="0" fontId="6" fillId="0" borderId="0" xfId="2" applyFont="1"/>
    <xf numFmtId="38" fontId="9" fillId="0" borderId="0" xfId="1" applyNumberFormat="1" applyFont="1" applyAlignment="1">
      <alignment horizontal="right" vertical="center"/>
    </xf>
    <xf numFmtId="3" fontId="12" fillId="0" borderId="0" xfId="2" applyNumberFormat="1" applyFont="1" applyAlignment="1">
      <alignment horizontal="left" vertical="center" indent="2"/>
    </xf>
    <xf numFmtId="164" fontId="10" fillId="0" borderId="1" xfId="2" applyNumberFormat="1" applyFont="1" applyBorder="1" applyAlignment="1">
      <alignment horizontal="right" vertical="center"/>
    </xf>
    <xf numFmtId="0" fontId="8" fillId="0" borderId="5" xfId="0" applyFont="1" applyBorder="1"/>
    <xf numFmtId="0" fontId="9" fillId="0" borderId="5" xfId="2" applyFont="1" applyBorder="1" applyAlignment="1">
      <alignment horizontal="center" vertical="center"/>
    </xf>
    <xf numFmtId="0" fontId="13" fillId="2" borderId="0" xfId="3" applyFont="1" applyFill="1" applyAlignment="1">
      <alignment vertical="center"/>
    </xf>
    <xf numFmtId="0" fontId="9" fillId="0" borderId="6" xfId="2" applyFont="1" applyBorder="1" applyAlignment="1">
      <alignment horizontal="center" vertical="center"/>
    </xf>
    <xf numFmtId="164" fontId="10" fillId="0" borderId="3" xfId="2" applyNumberFormat="1" applyFont="1" applyBorder="1" applyAlignment="1">
      <alignment horizontal="right" vertical="center"/>
    </xf>
    <xf numFmtId="164" fontId="10" fillId="0" borderId="5" xfId="2" applyNumberFormat="1" applyFont="1" applyBorder="1" applyAlignment="1">
      <alignment horizontal="right" vertical="center"/>
    </xf>
    <xf numFmtId="0" fontId="14" fillId="0" borderId="6" xfId="2" applyFont="1" applyBorder="1" applyAlignment="1">
      <alignment horizontal="right" vertical="center"/>
    </xf>
    <xf numFmtId="0" fontId="14" fillId="0" borderId="1" xfId="2" applyFont="1" applyBorder="1" applyAlignment="1">
      <alignment horizontal="right" vertical="center"/>
    </xf>
    <xf numFmtId="0" fontId="14" fillId="0" borderId="2" xfId="2" applyFont="1" applyBorder="1" applyAlignment="1">
      <alignment horizontal="right" vertical="center"/>
    </xf>
    <xf numFmtId="0" fontId="14" fillId="0" borderId="5" xfId="2" applyFont="1" applyBorder="1" applyAlignment="1">
      <alignment horizontal="right" vertical="center"/>
    </xf>
    <xf numFmtId="38" fontId="17" fillId="2" borderId="0" xfId="1" applyNumberFormat="1" applyFont="1" applyFill="1" applyAlignment="1">
      <alignment horizontal="right" vertical="center"/>
    </xf>
    <xf numFmtId="0" fontId="13" fillId="2" borderId="0" xfId="3" applyFont="1" applyFill="1" applyAlignment="1">
      <alignment horizontal="left" vertical="center" indent="5"/>
    </xf>
    <xf numFmtId="38" fontId="17" fillId="2" borderId="1" xfId="1" applyNumberFormat="1" applyFont="1" applyFill="1" applyBorder="1" applyAlignment="1">
      <alignment horizontal="right" vertical="center"/>
    </xf>
    <xf numFmtId="38" fontId="18" fillId="0" borderId="0" xfId="1" applyNumberFormat="1" applyFont="1" applyAlignment="1">
      <alignment horizontal="right" vertical="center"/>
    </xf>
    <xf numFmtId="38" fontId="18" fillId="0" borderId="7" xfId="1" applyNumberFormat="1" applyFont="1" applyBorder="1" applyAlignment="1">
      <alignment horizontal="right" vertical="center"/>
    </xf>
    <xf numFmtId="0" fontId="0" fillId="2" borderId="0" xfId="0" applyFill="1"/>
    <xf numFmtId="38" fontId="9" fillId="2" borderId="0" xfId="1" applyNumberFormat="1" applyFont="1" applyFill="1" applyAlignment="1">
      <alignment horizontal="right" vertical="center"/>
    </xf>
    <xf numFmtId="38" fontId="9" fillId="2" borderId="1" xfId="1" applyNumberFormat="1" applyFont="1" applyFill="1" applyBorder="1" applyAlignment="1">
      <alignment horizontal="right" vertical="center"/>
    </xf>
    <xf numFmtId="38" fontId="17" fillId="2" borderId="0" xfId="1" quotePrefix="1" applyNumberFormat="1" applyFont="1" applyFill="1" applyAlignment="1">
      <alignment horizontal="right" vertical="center"/>
    </xf>
    <xf numFmtId="0" fontId="2" fillId="2" borderId="0" xfId="2" applyFont="1" applyFill="1"/>
    <xf numFmtId="0" fontId="9" fillId="2" borderId="0" xfId="2" applyFont="1" applyFill="1" applyAlignment="1">
      <alignment horizontal="center" vertical="center"/>
    </xf>
    <xf numFmtId="0" fontId="5" fillId="2" borderId="0" xfId="0" applyFont="1" applyFill="1"/>
    <xf numFmtId="38" fontId="9" fillId="2" borderId="7" xfId="1" applyNumberFormat="1" applyFont="1" applyFill="1" applyBorder="1" applyAlignment="1">
      <alignment horizontal="right" vertical="center"/>
    </xf>
    <xf numFmtId="0" fontId="1" fillId="2" borderId="0" xfId="2" applyFill="1"/>
    <xf numFmtId="38" fontId="18" fillId="2" borderId="0" xfId="1" applyNumberFormat="1" applyFont="1" applyFill="1" applyAlignment="1">
      <alignment horizontal="right" vertical="center"/>
    </xf>
    <xf numFmtId="38" fontId="18" fillId="2" borderId="7" xfId="1" applyNumberFormat="1" applyFont="1" applyFill="1" applyBorder="1" applyAlignment="1">
      <alignment horizontal="right" vertical="center"/>
    </xf>
    <xf numFmtId="38" fontId="9" fillId="2" borderId="5" xfId="1" applyNumberFormat="1" applyFont="1" applyFill="1" applyBorder="1" applyAlignment="1">
      <alignment horizontal="right" vertical="center"/>
    </xf>
    <xf numFmtId="0" fontId="7" fillId="2" borderId="0" xfId="2" applyFont="1" applyFill="1"/>
    <xf numFmtId="0" fontId="4" fillId="2" borderId="0" xfId="0" applyFont="1" applyFill="1"/>
    <xf numFmtId="0" fontId="3" fillId="2" borderId="0" xfId="2" applyFont="1" applyFill="1"/>
    <xf numFmtId="0" fontId="2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center"/>
    </xf>
    <xf numFmtId="0" fontId="6" fillId="2" borderId="0" xfId="2" applyFont="1" applyFill="1"/>
    <xf numFmtId="0" fontId="17" fillId="2" borderId="1" xfId="0" applyFont="1" applyFill="1" applyBorder="1" applyAlignment="1">
      <alignment vertical="center"/>
    </xf>
    <xf numFmtId="0" fontId="8" fillId="2" borderId="0" xfId="0" applyFont="1" applyFill="1"/>
    <xf numFmtId="164" fontId="14" fillId="2" borderId="0" xfId="2" applyNumberFormat="1" applyFont="1" applyFill="1" applyAlignment="1">
      <alignment vertical="center"/>
    </xf>
    <xf numFmtId="0" fontId="14" fillId="2" borderId="0" xfId="2" applyFont="1" applyFill="1" applyAlignment="1">
      <alignment vertical="center"/>
    </xf>
    <xf numFmtId="38" fontId="9" fillId="2" borderId="12" xfId="1" applyNumberFormat="1" applyFont="1" applyFill="1" applyBorder="1" applyAlignment="1">
      <alignment horizontal="right" vertical="center"/>
    </xf>
    <xf numFmtId="0" fontId="20" fillId="2" borderId="10" xfId="3" applyFont="1" applyFill="1" applyBorder="1" applyAlignment="1">
      <alignment vertical="center"/>
    </xf>
    <xf numFmtId="0" fontId="20" fillId="2" borderId="11" xfId="3" applyFont="1" applyFill="1" applyBorder="1" applyAlignment="1">
      <alignment horizontal="left" vertical="center" indent="5"/>
    </xf>
    <xf numFmtId="3" fontId="19" fillId="2" borderId="11" xfId="2" applyNumberFormat="1" applyFont="1" applyFill="1" applyBorder="1" applyAlignment="1">
      <alignment horizontal="left" vertical="center" indent="1"/>
    </xf>
    <xf numFmtId="3" fontId="19" fillId="2" borderId="11" xfId="2" applyNumberFormat="1" applyFont="1" applyFill="1" applyBorder="1" applyAlignment="1">
      <alignment horizontal="left" vertical="center" indent="2"/>
    </xf>
    <xf numFmtId="17" fontId="17" fillId="2" borderId="6" xfId="5" applyNumberFormat="1" applyFont="1" applyFill="1" applyBorder="1" applyAlignment="1" applyProtection="1">
      <alignment horizontal="right" vertical="center"/>
      <protection locked="0"/>
    </xf>
    <xf numFmtId="17" fontId="17" fillId="2" borderId="5" xfId="5" applyNumberFormat="1" applyFont="1" applyFill="1" applyBorder="1" applyAlignment="1" applyProtection="1">
      <alignment horizontal="right" vertical="center"/>
      <protection locked="0"/>
    </xf>
    <xf numFmtId="17" fontId="17" fillId="2" borderId="4" xfId="5" applyNumberFormat="1" applyFont="1" applyFill="1" applyBorder="1" applyAlignment="1" applyProtection="1">
      <alignment horizontal="right" vertical="center"/>
      <protection locked="0"/>
    </xf>
    <xf numFmtId="38" fontId="9" fillId="2" borderId="11" xfId="1" applyNumberFormat="1" applyFont="1" applyFill="1" applyBorder="1" applyAlignment="1">
      <alignment horizontal="right" vertical="center"/>
    </xf>
    <xf numFmtId="38" fontId="9" fillId="2" borderId="3" xfId="1" applyNumberFormat="1" applyFont="1" applyFill="1" applyBorder="1" applyAlignment="1">
      <alignment horizontal="right" vertical="center"/>
    </xf>
    <xf numFmtId="38" fontId="9" fillId="2" borderId="6" xfId="1" applyNumberFormat="1" applyFont="1" applyFill="1" applyBorder="1" applyAlignment="1">
      <alignment horizontal="right" vertical="center"/>
    </xf>
    <xf numFmtId="38" fontId="18" fillId="2" borderId="10" xfId="1" applyNumberFormat="1" applyFont="1" applyFill="1" applyBorder="1" applyAlignment="1">
      <alignment horizontal="right" vertical="center"/>
    </xf>
    <xf numFmtId="38" fontId="17" fillId="2" borderId="11" xfId="1" applyNumberFormat="1" applyFont="1" applyFill="1" applyBorder="1" applyAlignment="1">
      <alignment horizontal="right" vertical="center"/>
    </xf>
    <xf numFmtId="38" fontId="9" fillId="2" borderId="0" xfId="2" applyNumberFormat="1" applyFont="1" applyFill="1" applyAlignment="1">
      <alignment horizontal="right"/>
    </xf>
    <xf numFmtId="38" fontId="9" fillId="2" borderId="0" xfId="1" applyNumberFormat="1" applyFont="1" applyFill="1" applyAlignment="1">
      <alignment horizontal="right"/>
    </xf>
    <xf numFmtId="38" fontId="17" fillId="2" borderId="0" xfId="1" applyNumberFormat="1" applyFont="1" applyFill="1" applyAlignment="1">
      <alignment horizontal="right"/>
    </xf>
    <xf numFmtId="38" fontId="9" fillId="2" borderId="5" xfId="1" applyNumberFormat="1" applyFont="1" applyFill="1" applyBorder="1" applyAlignment="1">
      <alignment horizontal="right"/>
    </xf>
    <xf numFmtId="38" fontId="9" fillId="2" borderId="5" xfId="2" applyNumberFormat="1" applyFont="1" applyFill="1" applyBorder="1"/>
    <xf numFmtId="3" fontId="23" fillId="0" borderId="0" xfId="2" applyNumberFormat="1" applyFont="1" applyAlignment="1">
      <alignment horizontal="left" vertical="center" indent="1"/>
    </xf>
    <xf numFmtId="38" fontId="24" fillId="2" borderId="0" xfId="1" applyNumberFormat="1" applyFont="1" applyFill="1" applyAlignment="1">
      <alignment horizontal="right" vertical="center"/>
    </xf>
    <xf numFmtId="0" fontId="25" fillId="0" borderId="0" xfId="2" applyFont="1"/>
    <xf numFmtId="0" fontId="14" fillId="0" borderId="4" xfId="2" applyFont="1" applyBorder="1" applyAlignment="1">
      <alignment horizontal="right" vertical="center"/>
    </xf>
    <xf numFmtId="0" fontId="14" fillId="2" borderId="3" xfId="2" applyFont="1" applyFill="1" applyBorder="1" applyAlignment="1">
      <alignment horizontal="right" vertical="center"/>
    </xf>
    <xf numFmtId="0" fontId="14" fillId="2" borderId="1" xfId="2" applyFont="1" applyFill="1" applyBorder="1" applyAlignment="1">
      <alignment horizontal="right" vertical="center"/>
    </xf>
    <xf numFmtId="0" fontId="14" fillId="2" borderId="2" xfId="2" applyFont="1" applyFill="1" applyBorder="1" applyAlignment="1">
      <alignment horizontal="right" vertical="center"/>
    </xf>
    <xf numFmtId="38" fontId="18" fillId="2" borderId="5" xfId="1" applyNumberFormat="1" applyFont="1" applyFill="1" applyBorder="1" applyAlignment="1">
      <alignment horizontal="right" vertical="center"/>
    </xf>
    <xf numFmtId="164" fontId="26" fillId="3" borderId="5" xfId="2" applyNumberFormat="1" applyFont="1" applyFill="1" applyBorder="1" applyAlignment="1">
      <alignment horizontal="right" vertical="center"/>
    </xf>
    <xf numFmtId="38" fontId="9" fillId="2" borderId="13" xfId="1" applyNumberFormat="1" applyFont="1" applyFill="1" applyBorder="1" applyAlignment="1">
      <alignment horizontal="right" vertical="center"/>
    </xf>
    <xf numFmtId="38" fontId="9" fillId="2" borderId="0" xfId="1" applyNumberFormat="1" applyFont="1" applyFill="1" applyBorder="1" applyAlignment="1">
      <alignment horizontal="right" vertical="center"/>
    </xf>
    <xf numFmtId="38" fontId="9" fillId="2" borderId="2" xfId="1" applyNumberFormat="1" applyFont="1" applyFill="1" applyBorder="1" applyAlignment="1">
      <alignment horizontal="right" vertical="center"/>
    </xf>
    <xf numFmtId="38" fontId="9" fillId="2" borderId="4" xfId="1" applyNumberFormat="1" applyFont="1" applyFill="1" applyBorder="1" applyAlignment="1">
      <alignment horizontal="right" vertical="center"/>
    </xf>
    <xf numFmtId="38" fontId="18" fillId="2" borderId="0" xfId="1" applyNumberFormat="1" applyFont="1" applyFill="1" applyBorder="1" applyAlignment="1">
      <alignment horizontal="right" vertical="center"/>
    </xf>
    <xf numFmtId="38" fontId="18" fillId="2" borderId="1" xfId="1" applyNumberFormat="1" applyFont="1" applyFill="1" applyBorder="1" applyAlignment="1">
      <alignment horizontal="right" vertical="center"/>
    </xf>
    <xf numFmtId="38" fontId="24" fillId="2" borderId="1" xfId="1" applyNumberFormat="1" applyFont="1" applyFill="1" applyBorder="1" applyAlignment="1">
      <alignment horizontal="right" vertical="center"/>
    </xf>
    <xf numFmtId="0" fontId="27" fillId="0" borderId="0" xfId="2" applyFont="1"/>
    <xf numFmtId="164" fontId="10" fillId="3" borderId="5" xfId="2" applyNumberFormat="1" applyFont="1" applyFill="1" applyBorder="1" applyAlignment="1">
      <alignment horizontal="right" vertical="center"/>
    </xf>
    <xf numFmtId="0" fontId="13" fillId="0" borderId="5" xfId="3" applyFont="1" applyFill="1" applyBorder="1" applyAlignment="1">
      <alignment vertical="center"/>
    </xf>
    <xf numFmtId="0" fontId="2" fillId="0" borderId="0" xfId="2" applyFont="1" applyFill="1"/>
    <xf numFmtId="38" fontId="9" fillId="0" borderId="5" xfId="1" applyNumberFormat="1" applyFont="1" applyFill="1" applyBorder="1" applyAlignment="1">
      <alignment horizontal="right" vertical="center"/>
    </xf>
    <xf numFmtId="0" fontId="22" fillId="2" borderId="6" xfId="3" applyFont="1" applyFill="1" applyBorder="1" applyAlignment="1">
      <alignment vertical="center"/>
    </xf>
    <xf numFmtId="3" fontId="19" fillId="2" borderId="3" xfId="2" applyNumberFormat="1" applyFont="1" applyFill="1" applyBorder="1" applyAlignment="1">
      <alignment horizontal="left" vertical="center" indent="1"/>
    </xf>
    <xf numFmtId="3" fontId="12" fillId="2" borderId="0" xfId="2" applyNumberFormat="1" applyFont="1" applyFill="1" applyAlignment="1">
      <alignment horizontal="left" vertical="center" indent="2"/>
    </xf>
    <xf numFmtId="3" fontId="23" fillId="2" borderId="0" xfId="2" applyNumberFormat="1" applyFont="1" applyFill="1" applyAlignment="1">
      <alignment horizontal="left" vertical="center" indent="1"/>
    </xf>
    <xf numFmtId="3" fontId="23" fillId="2" borderId="1" xfId="2" applyNumberFormat="1" applyFont="1" applyFill="1" applyBorder="1" applyAlignment="1">
      <alignment horizontal="left" vertical="center" indent="1"/>
    </xf>
    <xf numFmtId="0" fontId="13" fillId="2" borderId="5" xfId="3" applyFont="1" applyFill="1" applyBorder="1" applyAlignment="1">
      <alignment vertical="center"/>
    </xf>
    <xf numFmtId="3" fontId="10" fillId="2" borderId="0" xfId="2" applyNumberFormat="1" applyFont="1" applyFill="1" applyAlignment="1">
      <alignment horizontal="left" vertical="center" indent="1"/>
    </xf>
    <xf numFmtId="3" fontId="10" fillId="2" borderId="1" xfId="2" applyNumberFormat="1" applyFont="1" applyFill="1" applyBorder="1" applyAlignment="1">
      <alignment horizontal="left" vertical="center" indent="1"/>
    </xf>
    <xf numFmtId="166" fontId="2" fillId="2" borderId="0" xfId="7" applyNumberFormat="1" applyFont="1" applyFill="1"/>
    <xf numFmtId="0" fontId="19" fillId="0" borderId="0" xfId="2" applyFont="1"/>
    <xf numFmtId="0" fontId="19" fillId="0" borderId="0" xfId="2" applyFont="1" applyAlignment="1">
      <alignment horizontal="center" vertical="center"/>
    </xf>
    <xf numFmtId="0" fontId="22" fillId="0" borderId="0" xfId="0" applyFont="1"/>
    <xf numFmtId="0" fontId="19" fillId="0" borderId="0" xfId="0" applyFont="1"/>
    <xf numFmtId="0" fontId="22" fillId="0" borderId="0" xfId="2" applyFont="1"/>
    <xf numFmtId="3" fontId="28" fillId="2" borderId="11" xfId="2" applyNumberFormat="1" applyFont="1" applyFill="1" applyBorder="1" applyAlignment="1">
      <alignment horizontal="left" vertical="center"/>
    </xf>
    <xf numFmtId="38" fontId="9" fillId="0" borderId="0" xfId="1" applyNumberFormat="1" applyFont="1" applyBorder="1" applyAlignment="1">
      <alignment horizontal="right" vertical="center"/>
    </xf>
    <xf numFmtId="164" fontId="29" fillId="3" borderId="5" xfId="2" applyNumberFormat="1" applyFont="1" applyFill="1" applyBorder="1" applyAlignment="1">
      <alignment horizontal="right" vertical="center"/>
    </xf>
    <xf numFmtId="38" fontId="9" fillId="0" borderId="1" xfId="1" applyNumberFormat="1" applyFont="1" applyFill="1" applyBorder="1" applyAlignment="1">
      <alignment horizontal="right" vertical="center"/>
    </xf>
    <xf numFmtId="0" fontId="2" fillId="0" borderId="1" xfId="2" applyFont="1" applyFill="1" applyBorder="1"/>
    <xf numFmtId="0" fontId="2" fillId="2" borderId="1" xfId="2" applyFont="1" applyFill="1" applyBorder="1"/>
    <xf numFmtId="38" fontId="9" fillId="2" borderId="0" xfId="1" applyNumberFormat="1" applyFont="1" applyFill="1" applyAlignment="1">
      <alignment vertical="center"/>
    </xf>
    <xf numFmtId="0" fontId="9" fillId="2" borderId="0" xfId="2" applyFont="1" applyFill="1"/>
    <xf numFmtId="38" fontId="9" fillId="2" borderId="0" xfId="1" applyNumberFormat="1" applyFont="1" applyFill="1"/>
    <xf numFmtId="38" fontId="9" fillId="2" borderId="1" xfId="1" applyNumberFormat="1" applyFont="1" applyFill="1" applyBorder="1" applyAlignment="1">
      <alignment vertical="center"/>
    </xf>
    <xf numFmtId="0" fontId="9" fillId="2" borderId="1" xfId="2" applyFont="1" applyFill="1" applyBorder="1"/>
    <xf numFmtId="38" fontId="9" fillId="2" borderId="1" xfId="1" applyNumberFormat="1" applyFont="1" applyFill="1" applyBorder="1" applyAlignment="1">
      <alignment horizontal="right"/>
    </xf>
    <xf numFmtId="38" fontId="9" fillId="2" borderId="1" xfId="2" applyNumberFormat="1" applyFont="1" applyFill="1" applyBorder="1"/>
    <xf numFmtId="38" fontId="9" fillId="2" borderId="1" xfId="2" applyNumberFormat="1" applyFont="1" applyFill="1" applyBorder="1" applyAlignment="1">
      <alignment horizontal="right"/>
    </xf>
    <xf numFmtId="38" fontId="17" fillId="2" borderId="3" xfId="1" applyNumberFormat="1" applyFont="1" applyFill="1" applyBorder="1" applyAlignment="1">
      <alignment horizontal="right" vertical="center"/>
    </xf>
    <xf numFmtId="164" fontId="14" fillId="2" borderId="6" xfId="2" applyNumberFormat="1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/>
    </xf>
    <xf numFmtId="164" fontId="14" fillId="0" borderId="6" xfId="2" applyNumberFormat="1" applyFont="1" applyBorder="1" applyAlignment="1">
      <alignment horizontal="center" vertical="center"/>
    </xf>
    <xf numFmtId="164" fontId="14" fillId="0" borderId="5" xfId="2" applyNumberFormat="1" applyFont="1" applyBorder="1" applyAlignment="1">
      <alignment horizontal="center" vertical="center"/>
    </xf>
    <xf numFmtId="164" fontId="14" fillId="0" borderId="4" xfId="2" applyNumberFormat="1" applyFont="1" applyBorder="1" applyAlignment="1">
      <alignment horizontal="center" vertical="center"/>
    </xf>
    <xf numFmtId="0" fontId="16" fillId="2" borderId="8" xfId="4" applyFont="1" applyFill="1" applyBorder="1" applyAlignment="1">
      <alignment horizontal="left" vertical="center"/>
    </xf>
    <xf numFmtId="0" fontId="16" fillId="2" borderId="9" xfId="4" applyFont="1" applyFill="1" applyBorder="1" applyAlignment="1">
      <alignment horizontal="left" vertical="center"/>
    </xf>
    <xf numFmtId="166" fontId="25" fillId="0" borderId="0" xfId="7" applyNumberFormat="1" applyFont="1"/>
  </cellXfs>
  <cellStyles count="8">
    <cellStyle name="Comma" xfId="1" builtinId="3"/>
    <cellStyle name="Normal" xfId="0" builtinId="0"/>
    <cellStyle name="Normal 10 2" xfId="6" xr:uid="{00000000-0005-0000-0000-000002000000}"/>
    <cellStyle name="Normal 2" xfId="2" xr:uid="{00000000-0005-0000-0000-000003000000}"/>
    <cellStyle name="Normal 44" xfId="3" xr:uid="{00000000-0005-0000-0000-000004000000}"/>
    <cellStyle name="Normal 51" xfId="4" xr:uid="{00000000-0005-0000-0000-000005000000}"/>
    <cellStyle name="Normal_Main (2)" xfId="5" xr:uid="{00000000-0005-0000-0000-000006000000}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24255132426936E-2"/>
          <c:y val="5.0925925925925923E-2"/>
          <c:w val="0.92624895734841817"/>
          <c:h val="0.7353320939049286"/>
        </c:manualLayout>
      </c:layout>
      <c:lineChart>
        <c:grouping val="standard"/>
        <c:varyColors val="0"/>
        <c:ser>
          <c:idx val="0"/>
          <c:order val="0"/>
          <c:tx>
            <c:strRef>
              <c:f>English!$A$3:$A$3</c:f>
              <c:strCache>
                <c:ptCount val="1"/>
                <c:pt idx="0">
                  <c:v>Total Gross Loan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English!$N$2:$CD$2</c:f>
              <c:numCache>
                <c:formatCode>mmm\-yy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</c:numCache>
            </c:numRef>
          </c:cat>
          <c:val>
            <c:numRef>
              <c:f>English!$B$3:$CD$3</c:f>
              <c:numCache>
                <c:formatCode>#,##0_);[Red]\(#,##0\)</c:formatCode>
                <c:ptCount val="81"/>
                <c:pt idx="0">
                  <c:v>13220.939149667891</c:v>
                </c:pt>
                <c:pt idx="1">
                  <c:v>17679.890109871634</c:v>
                </c:pt>
                <c:pt idx="2">
                  <c:v>23772.289946315082</c:v>
                </c:pt>
                <c:pt idx="3">
                  <c:v>29834.827051643253</c:v>
                </c:pt>
                <c:pt idx="4">
                  <c:v>38838.725557674246</c:v>
                </c:pt>
                <c:pt idx="5">
                  <c:v>47946.193416530681</c:v>
                </c:pt>
                <c:pt idx="6">
                  <c:v>57035.358489067505</c:v>
                </c:pt>
                <c:pt idx="7">
                  <c:v>68271.127880098371</c:v>
                </c:pt>
                <c:pt idx="8">
                  <c:v>85005.567961544279</c:v>
                </c:pt>
                <c:pt idx="9">
                  <c:v>107593.95921727047</c:v>
                </c:pt>
                <c:pt idx="10">
                  <c:v>112668.66725342267</c:v>
                </c:pt>
                <c:pt idx="12">
                  <c:v>31544.590590248386</c:v>
                </c:pt>
                <c:pt idx="13">
                  <c:v>31330.691262934015</c:v>
                </c:pt>
                <c:pt idx="14">
                  <c:v>32100.218759907384</c:v>
                </c:pt>
                <c:pt idx="15">
                  <c:v>31325.136319457506</c:v>
                </c:pt>
                <c:pt idx="16">
                  <c:v>32170.305601985296</c:v>
                </c:pt>
                <c:pt idx="17">
                  <c:v>33061.893468978975</c:v>
                </c:pt>
                <c:pt idx="18">
                  <c:v>34028.286647276698</c:v>
                </c:pt>
                <c:pt idx="19">
                  <c:v>35033.851814902147</c:v>
                </c:pt>
                <c:pt idx="20">
                  <c:v>35972.232564843762</c:v>
                </c:pt>
                <c:pt idx="21">
                  <c:v>36804.994414372966</c:v>
                </c:pt>
                <c:pt idx="22">
                  <c:v>37627.265951713336</c:v>
                </c:pt>
                <c:pt idx="23">
                  <c:v>38838.725557674246</c:v>
                </c:pt>
                <c:pt idx="24">
                  <c:v>39406.968707700085</c:v>
                </c:pt>
                <c:pt idx="25">
                  <c:v>39775.53612998515</c:v>
                </c:pt>
                <c:pt idx="26">
                  <c:v>40415.644296297483</c:v>
                </c:pt>
                <c:pt idx="27">
                  <c:v>41400.133469240856</c:v>
                </c:pt>
                <c:pt idx="28">
                  <c:v>42480.338177184502</c:v>
                </c:pt>
                <c:pt idx="29">
                  <c:v>44047.615711528204</c:v>
                </c:pt>
                <c:pt idx="30">
                  <c:v>45194.29000167393</c:v>
                </c:pt>
                <c:pt idx="31">
                  <c:v>44771.269617909027</c:v>
                </c:pt>
                <c:pt idx="32">
                  <c:v>44346.403776133018</c:v>
                </c:pt>
                <c:pt idx="33">
                  <c:v>46631.645313637193</c:v>
                </c:pt>
                <c:pt idx="34">
                  <c:v>47310.334051618847</c:v>
                </c:pt>
                <c:pt idx="35">
                  <c:v>47946.193416530681</c:v>
                </c:pt>
                <c:pt idx="36">
                  <c:v>50030.70874736517</c:v>
                </c:pt>
                <c:pt idx="37">
                  <c:v>50605.009290502829</c:v>
                </c:pt>
                <c:pt idx="38">
                  <c:v>50874.646993682793</c:v>
                </c:pt>
                <c:pt idx="39">
                  <c:v>54072.57827209463</c:v>
                </c:pt>
                <c:pt idx="40">
                  <c:v>54494.565113937715</c:v>
                </c:pt>
                <c:pt idx="41">
                  <c:v>54351.548794030394</c:v>
                </c:pt>
                <c:pt idx="42">
                  <c:v>55348.942916675485</c:v>
                </c:pt>
                <c:pt idx="43">
                  <c:v>55614.411728305269</c:v>
                </c:pt>
                <c:pt idx="44">
                  <c:v>55990.602232292251</c:v>
                </c:pt>
                <c:pt idx="45">
                  <c:v>55963.223620106721</c:v>
                </c:pt>
                <c:pt idx="46">
                  <c:v>56952.244905192594</c:v>
                </c:pt>
                <c:pt idx="47">
                  <c:v>57035.358489067505</c:v>
                </c:pt>
                <c:pt idx="48">
                  <c:v>58227.064902790924</c:v>
                </c:pt>
                <c:pt idx="49">
                  <c:v>58244</c:v>
                </c:pt>
                <c:pt idx="50">
                  <c:v>58878.402233281173</c:v>
                </c:pt>
                <c:pt idx="51">
                  <c:v>59663.627558548375</c:v>
                </c:pt>
                <c:pt idx="52">
                  <c:v>60702.787971064397</c:v>
                </c:pt>
                <c:pt idx="53">
                  <c:v>62768.582124545203</c:v>
                </c:pt>
                <c:pt idx="54">
                  <c:v>63479.761719454975</c:v>
                </c:pt>
                <c:pt idx="55">
                  <c:v>64057.554263270918</c:v>
                </c:pt>
                <c:pt idx="56">
                  <c:v>64961.429594526053</c:v>
                </c:pt>
                <c:pt idx="57">
                  <c:v>65675.428811435791</c:v>
                </c:pt>
                <c:pt idx="58">
                  <c:v>66742.50042816333</c:v>
                </c:pt>
                <c:pt idx="59">
                  <c:v>68271.127880098371</c:v>
                </c:pt>
                <c:pt idx="60">
                  <c:v>68419.809349525793</c:v>
                </c:pt>
                <c:pt idx="61">
                  <c:v>69356.881523682372</c:v>
                </c:pt>
                <c:pt idx="62">
                  <c:v>70299.503922513977</c:v>
                </c:pt>
                <c:pt idx="63">
                  <c:v>71469.293676423142</c:v>
                </c:pt>
                <c:pt idx="64">
                  <c:v>72770.449856938052</c:v>
                </c:pt>
                <c:pt idx="65">
                  <c:v>74281.201397145196</c:v>
                </c:pt>
                <c:pt idx="66">
                  <c:v>75229.017460679577</c:v>
                </c:pt>
                <c:pt idx="67">
                  <c:v>77740.972684104738</c:v>
                </c:pt>
                <c:pt idx="68">
                  <c:v>79660.949537238455</c:v>
                </c:pt>
                <c:pt idx="69">
                  <c:v>80805.741309898644</c:v>
                </c:pt>
                <c:pt idx="70">
                  <c:v>82289.330302560513</c:v>
                </c:pt>
                <c:pt idx="71">
                  <c:v>85005.567961544279</c:v>
                </c:pt>
                <c:pt idx="72">
                  <c:v>86011.239626130875</c:v>
                </c:pt>
                <c:pt idx="73">
                  <c:v>86840.326679479374</c:v>
                </c:pt>
                <c:pt idx="74">
                  <c:v>87564.191097193005</c:v>
                </c:pt>
                <c:pt idx="75">
                  <c:v>91047.628461238171</c:v>
                </c:pt>
                <c:pt idx="76">
                  <c:v>92670.300109999996</c:v>
                </c:pt>
                <c:pt idx="77">
                  <c:v>95033.005775179001</c:v>
                </c:pt>
                <c:pt idx="78">
                  <c:v>97154.187819793253</c:v>
                </c:pt>
                <c:pt idx="79">
                  <c:v>99615.31870299454</c:v>
                </c:pt>
                <c:pt idx="80">
                  <c:v>101445.81933411131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C32-483C-B5C9-35FB7EC8E683}"/>
            </c:ext>
          </c:extLst>
        </c:ser>
        <c:ser>
          <c:idx val="1"/>
          <c:order val="1"/>
          <c:tx>
            <c:strRef>
              <c:f>English!$A$5</c:f>
              <c:strCache>
                <c:ptCount val="1"/>
                <c:pt idx="0">
                  <c:v>1.​ Financial Institutions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English!$N$2:$CD$2</c:f>
              <c:numCache>
                <c:formatCode>mmm\-yy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</c:numCache>
            </c:numRef>
          </c:cat>
          <c:val>
            <c:numRef>
              <c:f>English!$N$5:$CD$5</c:f>
              <c:numCache>
                <c:formatCode>#,##0_);[Red]\(#,##0\)</c:formatCode>
                <c:ptCount val="69"/>
                <c:pt idx="0">
                  <c:v>478.89473325164397</c:v>
                </c:pt>
                <c:pt idx="1">
                  <c:v>497.30349834589907</c:v>
                </c:pt>
                <c:pt idx="2">
                  <c:v>478.31074536517008</c:v>
                </c:pt>
                <c:pt idx="3">
                  <c:v>502.99990998875012</c:v>
                </c:pt>
                <c:pt idx="4">
                  <c:v>524.36874082306213</c:v>
                </c:pt>
                <c:pt idx="5">
                  <c:v>594.77879536932005</c:v>
                </c:pt>
                <c:pt idx="6">
                  <c:v>575.86498772124014</c:v>
                </c:pt>
                <c:pt idx="7">
                  <c:v>590.30830191139614</c:v>
                </c:pt>
                <c:pt idx="8">
                  <c:v>611.71753967060022</c:v>
                </c:pt>
                <c:pt idx="9">
                  <c:v>709.9141878185801</c:v>
                </c:pt>
                <c:pt idx="10">
                  <c:v>757.14456435682007</c:v>
                </c:pt>
                <c:pt idx="11">
                  <c:v>757.90768794346616</c:v>
                </c:pt>
                <c:pt idx="12">
                  <c:v>756.85940627254013</c:v>
                </c:pt>
                <c:pt idx="13">
                  <c:v>774.77427197384998</c:v>
                </c:pt>
                <c:pt idx="14">
                  <c:v>810.61791487332755</c:v>
                </c:pt>
                <c:pt idx="15">
                  <c:v>801.32393631349998</c:v>
                </c:pt>
                <c:pt idx="16">
                  <c:v>847.57157184956998</c:v>
                </c:pt>
                <c:pt idx="17">
                  <c:v>941.85778127342792</c:v>
                </c:pt>
                <c:pt idx="18">
                  <c:v>976.42471274122079</c:v>
                </c:pt>
                <c:pt idx="19">
                  <c:v>834.09317451084053</c:v>
                </c:pt>
                <c:pt idx="20">
                  <c:v>870.50188635435029</c:v>
                </c:pt>
                <c:pt idx="21">
                  <c:v>941.54933317388054</c:v>
                </c:pt>
                <c:pt idx="22">
                  <c:v>968.64089614467878</c:v>
                </c:pt>
                <c:pt idx="23">
                  <c:v>1168.9121565308585</c:v>
                </c:pt>
                <c:pt idx="24">
                  <c:v>1336.3325025051799</c:v>
                </c:pt>
                <c:pt idx="25">
                  <c:v>1338.23134945896</c:v>
                </c:pt>
                <c:pt idx="26">
                  <c:v>1421.7628025515528</c:v>
                </c:pt>
                <c:pt idx="27">
                  <c:v>1378.1919899932</c:v>
                </c:pt>
                <c:pt idx="28">
                  <c:v>1335.2175378886116</c:v>
                </c:pt>
                <c:pt idx="29">
                  <c:v>1301.0428764253602</c:v>
                </c:pt>
                <c:pt idx="30">
                  <c:v>1261.5972895617897</c:v>
                </c:pt>
                <c:pt idx="31">
                  <c:v>1205.3314103406401</c:v>
                </c:pt>
                <c:pt idx="32">
                  <c:v>1308.6918680362</c:v>
                </c:pt>
                <c:pt idx="33">
                  <c:v>1338.4377034070001</c:v>
                </c:pt>
                <c:pt idx="34">
                  <c:v>1348.801886103573</c:v>
                </c:pt>
                <c:pt idx="35">
                  <c:v>1004.1124125360101</c:v>
                </c:pt>
                <c:pt idx="36">
                  <c:v>973.17083814942112</c:v>
                </c:pt>
                <c:pt idx="37">
                  <c:v>945.9</c:v>
                </c:pt>
                <c:pt idx="38">
                  <c:v>1018.4985583119346</c:v>
                </c:pt>
                <c:pt idx="39">
                  <c:v>1165.547643159143</c:v>
                </c:pt>
                <c:pt idx="40">
                  <c:v>1376.3948034014409</c:v>
                </c:pt>
                <c:pt idx="41">
                  <c:v>1442.9456270485828</c:v>
                </c:pt>
                <c:pt idx="42">
                  <c:v>1422.562545976793</c:v>
                </c:pt>
                <c:pt idx="43">
                  <c:v>1512.0888482368559</c:v>
                </c:pt>
                <c:pt idx="44">
                  <c:v>1581.9140038408357</c:v>
                </c:pt>
                <c:pt idx="45">
                  <c:v>1603.0745068484605</c:v>
                </c:pt>
                <c:pt idx="46">
                  <c:v>1795.0478852171086</c:v>
                </c:pt>
                <c:pt idx="47">
                  <c:v>1876.8049261982364</c:v>
                </c:pt>
                <c:pt idx="48">
                  <c:v>2150.9121565683781</c:v>
                </c:pt>
                <c:pt idx="49">
                  <c:v>2205.3727142108564</c:v>
                </c:pt>
                <c:pt idx="50">
                  <c:v>2106.3483600989102</c:v>
                </c:pt>
                <c:pt idx="51">
                  <c:v>2277.388147599594</c:v>
                </c:pt>
                <c:pt idx="52">
                  <c:v>2439.1208155297845</c:v>
                </c:pt>
                <c:pt idx="53">
                  <c:v>2704.4859999999999</c:v>
                </c:pt>
                <c:pt idx="54">
                  <c:v>2854.7409519111134</c:v>
                </c:pt>
                <c:pt idx="55">
                  <c:v>2713.7276510719475</c:v>
                </c:pt>
                <c:pt idx="56">
                  <c:v>2759.2734106442617</c:v>
                </c:pt>
                <c:pt idx="57">
                  <c:v>2813.3521508642789</c:v>
                </c:pt>
                <c:pt idx="58">
                  <c:v>2864.3661836251999</c:v>
                </c:pt>
                <c:pt idx="59">
                  <c:v>3283.0337464568693</c:v>
                </c:pt>
                <c:pt idx="60">
                  <c:v>2847.4084037018065</c:v>
                </c:pt>
                <c:pt idx="61">
                  <c:v>2829.2536166551417</c:v>
                </c:pt>
                <c:pt idx="62">
                  <c:v>2972.6971797459978</c:v>
                </c:pt>
                <c:pt idx="63">
                  <c:v>3378.265951602044</c:v>
                </c:pt>
                <c:pt idx="64">
                  <c:v>3596.4203099999995</c:v>
                </c:pt>
                <c:pt idx="65">
                  <c:v>3816.3284712562868</c:v>
                </c:pt>
                <c:pt idx="66">
                  <c:v>3916.5382948539959</c:v>
                </c:pt>
                <c:pt idx="67">
                  <c:v>3988.6499214737787</c:v>
                </c:pt>
                <c:pt idx="68">
                  <c:v>4072.6104241655503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C32-483C-B5C9-35FB7EC8E683}"/>
            </c:ext>
          </c:extLst>
        </c:ser>
        <c:ser>
          <c:idx val="2"/>
          <c:order val="2"/>
          <c:tx>
            <c:strRef>
              <c:f>English!$A$9</c:f>
              <c:strCache>
                <c:ptCount val="1"/>
                <c:pt idx="0">
                  <c:v>2. Non-Financial Institutions</c:v>
                </c:pt>
              </c:strCache>
            </c:strRef>
          </c:tx>
          <c:spPr>
            <a:ln w="15875" cap="rnd" cmpd="sng" algn="ctr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English!$N$2:$CD$2</c:f>
              <c:numCache>
                <c:formatCode>mmm\-yy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</c:numCache>
            </c:numRef>
          </c:cat>
          <c:val>
            <c:numRef>
              <c:f>English!$N$9:$CD$9</c:f>
              <c:numCache>
                <c:formatCode>#,##0_);[Red]\(#,##0\)</c:formatCode>
                <c:ptCount val="69"/>
                <c:pt idx="0">
                  <c:v>27393.664979629768</c:v>
                </c:pt>
                <c:pt idx="1">
                  <c:v>27028.811945957263</c:v>
                </c:pt>
                <c:pt idx="2">
                  <c:v>27763.706708928104</c:v>
                </c:pt>
                <c:pt idx="3">
                  <c:v>26956.974239600597</c:v>
                </c:pt>
                <c:pt idx="4">
                  <c:v>27641.390085498751</c:v>
                </c:pt>
                <c:pt idx="5">
                  <c:v>28414.249224183259</c:v>
                </c:pt>
                <c:pt idx="6">
                  <c:v>29194.295814625519</c:v>
                </c:pt>
                <c:pt idx="7">
                  <c:v>29723.483617618698</c:v>
                </c:pt>
                <c:pt idx="8">
                  <c:v>30499.237329581982</c:v>
                </c:pt>
                <c:pt idx="9">
                  <c:v>31082.917007416541</c:v>
                </c:pt>
                <c:pt idx="10">
                  <c:v>32089.283190587248</c:v>
                </c:pt>
                <c:pt idx="11">
                  <c:v>33056.590109734563</c:v>
                </c:pt>
                <c:pt idx="12">
                  <c:v>33415.21539287932</c:v>
                </c:pt>
                <c:pt idx="13">
                  <c:v>33007.894381296617</c:v>
                </c:pt>
                <c:pt idx="14">
                  <c:v>34074.993932775367</c:v>
                </c:pt>
                <c:pt idx="15">
                  <c:v>34838.848968211219</c:v>
                </c:pt>
                <c:pt idx="16">
                  <c:v>35657.738942428194</c:v>
                </c:pt>
                <c:pt idx="17">
                  <c:v>37049.30352898327</c:v>
                </c:pt>
                <c:pt idx="18">
                  <c:v>37793.500710616812</c:v>
                </c:pt>
                <c:pt idx="19">
                  <c:v>37725.731690948749</c:v>
                </c:pt>
                <c:pt idx="20">
                  <c:v>37123.932094738841</c:v>
                </c:pt>
                <c:pt idx="21">
                  <c:v>39108.335583106833</c:v>
                </c:pt>
                <c:pt idx="22">
                  <c:v>39533.474349443939</c:v>
                </c:pt>
                <c:pt idx="23">
                  <c:v>39806.61750667767</c:v>
                </c:pt>
                <c:pt idx="24">
                  <c:v>41449.26724219547</c:v>
                </c:pt>
                <c:pt idx="25">
                  <c:v>41904.139415913596</c:v>
                </c:pt>
                <c:pt idx="26">
                  <c:v>42010.808243328953</c:v>
                </c:pt>
                <c:pt idx="27">
                  <c:v>44612.535406143244</c:v>
                </c:pt>
                <c:pt idx="28">
                  <c:v>44985.397200370426</c:v>
                </c:pt>
                <c:pt idx="29">
                  <c:v>44706.027365719245</c:v>
                </c:pt>
                <c:pt idx="30">
                  <c:v>45503.00599676308</c:v>
                </c:pt>
                <c:pt idx="31">
                  <c:v>45693.160946269185</c:v>
                </c:pt>
                <c:pt idx="32">
                  <c:v>45821.892364245927</c:v>
                </c:pt>
                <c:pt idx="33">
                  <c:v>45782.62126623081</c:v>
                </c:pt>
                <c:pt idx="34">
                  <c:v>46531.66154307071</c:v>
                </c:pt>
                <c:pt idx="35">
                  <c:v>46791.036648423753</c:v>
                </c:pt>
                <c:pt idx="36">
                  <c:v>47821.455257743866</c:v>
                </c:pt>
                <c:pt idx="37">
                  <c:v>47435</c:v>
                </c:pt>
                <c:pt idx="38">
                  <c:v>47742.881176673203</c:v>
                </c:pt>
                <c:pt idx="39">
                  <c:v>48038.646518680296</c:v>
                </c:pt>
                <c:pt idx="40">
                  <c:v>48373.335776532003</c:v>
                </c:pt>
                <c:pt idx="41">
                  <c:v>50028.507197224499</c:v>
                </c:pt>
                <c:pt idx="42">
                  <c:v>50588.402081908447</c:v>
                </c:pt>
                <c:pt idx="43">
                  <c:v>50594.45815731959</c:v>
                </c:pt>
                <c:pt idx="44">
                  <c:v>51764.578950656258</c:v>
                </c:pt>
                <c:pt idx="45">
                  <c:v>52579.043802996472</c:v>
                </c:pt>
                <c:pt idx="46">
                  <c:v>53263.443930945497</c:v>
                </c:pt>
                <c:pt idx="47">
                  <c:v>54344.912531023612</c:v>
                </c:pt>
                <c:pt idx="48">
                  <c:v>54172.510910336161</c:v>
                </c:pt>
                <c:pt idx="49">
                  <c:v>54825.968241600793</c:v>
                </c:pt>
                <c:pt idx="50">
                  <c:v>55623.220517284753</c:v>
                </c:pt>
                <c:pt idx="51">
                  <c:v>56373.423962200744</c:v>
                </c:pt>
                <c:pt idx="52">
                  <c:v>57090.493525797705</c:v>
                </c:pt>
                <c:pt idx="53">
                  <c:v>57798.921000000017</c:v>
                </c:pt>
                <c:pt idx="54">
                  <c:v>58287.735118956582</c:v>
                </c:pt>
                <c:pt idx="55">
                  <c:v>60435.029607066179</c:v>
                </c:pt>
                <c:pt idx="56">
                  <c:v>61750.072816751766</c:v>
                </c:pt>
                <c:pt idx="57">
                  <c:v>62544.778007078203</c:v>
                </c:pt>
                <c:pt idx="58">
                  <c:v>63557.808551543254</c:v>
                </c:pt>
                <c:pt idx="59">
                  <c:v>64978.59786423506</c:v>
                </c:pt>
                <c:pt idx="60">
                  <c:v>65800.937328196669</c:v>
                </c:pt>
                <c:pt idx="61">
                  <c:v>66419.222621344816</c:v>
                </c:pt>
                <c:pt idx="62">
                  <c:v>67336.708334370793</c:v>
                </c:pt>
                <c:pt idx="63">
                  <c:v>69306.658661047564</c:v>
                </c:pt>
                <c:pt idx="64">
                  <c:v>70233.030319999991</c:v>
                </c:pt>
                <c:pt idx="65">
                  <c:v>71661.975144890792</c:v>
                </c:pt>
                <c:pt idx="66">
                  <c:v>73015.403044991879</c:v>
                </c:pt>
                <c:pt idx="67">
                  <c:v>74721.088667361953</c:v>
                </c:pt>
                <c:pt idx="68">
                  <c:v>75901.51361656253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C32-483C-B5C9-35FB7EC8E683}"/>
            </c:ext>
          </c:extLst>
        </c:ser>
        <c:ser>
          <c:idx val="3"/>
          <c:order val="3"/>
          <c:tx>
            <c:strRef>
              <c:f>English!$A$23</c:f>
              <c:strCache>
                <c:ptCount val="1"/>
                <c:pt idx="0">
                  <c:v>3. Personal Essentials</c:v>
                </c:pt>
              </c:strCache>
            </c:strRef>
          </c:tx>
          <c:spPr>
            <a:ln w="28575" cap="rnd" cmpd="dbl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English!$N$2:$CD$2</c:f>
              <c:numCache>
                <c:formatCode>mmm\-yy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</c:numCache>
            </c:numRef>
          </c:cat>
          <c:val>
            <c:numRef>
              <c:f>English!$N$23:$CD$23</c:f>
              <c:numCache>
                <c:formatCode>#,##0_);[Red]\(#,##0\)</c:formatCode>
                <c:ptCount val="69"/>
                <c:pt idx="0">
                  <c:v>2585.3631777597452</c:v>
                </c:pt>
                <c:pt idx="1">
                  <c:v>3060.7904910744724</c:v>
                </c:pt>
                <c:pt idx="2">
                  <c:v>3140.5728961248942</c:v>
                </c:pt>
                <c:pt idx="3">
                  <c:v>3126.0400341744416</c:v>
                </c:pt>
                <c:pt idx="4">
                  <c:v>3243.3215323541858</c:v>
                </c:pt>
                <c:pt idx="5">
                  <c:v>3302.9033482423079</c:v>
                </c:pt>
                <c:pt idx="6">
                  <c:v>3606.0997964144517</c:v>
                </c:pt>
                <c:pt idx="7">
                  <c:v>3705.8530823681704</c:v>
                </c:pt>
                <c:pt idx="8">
                  <c:v>3836.4410373474898</c:v>
                </c:pt>
                <c:pt idx="9">
                  <c:v>4025.5469094627147</c:v>
                </c:pt>
                <c:pt idx="10">
                  <c:v>4070.9393447948087</c:v>
                </c:pt>
                <c:pt idx="11">
                  <c:v>4221.3828285711752</c:v>
                </c:pt>
                <c:pt idx="12">
                  <c:v>4424.0559368283548</c:v>
                </c:pt>
                <c:pt idx="13">
                  <c:v>4512.1071775602586</c:v>
                </c:pt>
                <c:pt idx="14">
                  <c:v>4689.0030687504513</c:v>
                </c:pt>
                <c:pt idx="15">
                  <c:v>4909.147736542096</c:v>
                </c:pt>
                <c:pt idx="16">
                  <c:v>5208.136359506706</c:v>
                </c:pt>
                <c:pt idx="17">
                  <c:v>5204.5379629503932</c:v>
                </c:pt>
                <c:pt idx="18">
                  <c:v>5465.5091241449109</c:v>
                </c:pt>
                <c:pt idx="19">
                  <c:v>5440.430350355452</c:v>
                </c:pt>
                <c:pt idx="20">
                  <c:v>5550.1767966155685</c:v>
                </c:pt>
                <c:pt idx="21">
                  <c:v>5749.9282175104991</c:v>
                </c:pt>
                <c:pt idx="22">
                  <c:v>5896.0128496957605</c:v>
                </c:pt>
                <c:pt idx="23">
                  <c:v>6109.5604828405421</c:v>
                </c:pt>
                <c:pt idx="24">
                  <c:v>6211.9563770000541</c:v>
                </c:pt>
                <c:pt idx="25">
                  <c:v>6299.2201075301537</c:v>
                </c:pt>
                <c:pt idx="26">
                  <c:v>6469.3914813634347</c:v>
                </c:pt>
                <c:pt idx="27">
                  <c:v>7085.0775894229591</c:v>
                </c:pt>
                <c:pt idx="28">
                  <c:v>7207.2701722419879</c:v>
                </c:pt>
                <c:pt idx="29">
                  <c:v>7462.4513262776882</c:v>
                </c:pt>
                <c:pt idx="30">
                  <c:v>7700.9311526606216</c:v>
                </c:pt>
                <c:pt idx="31">
                  <c:v>7725.4424295010294</c:v>
                </c:pt>
                <c:pt idx="32">
                  <c:v>7848.4366600047761</c:v>
                </c:pt>
                <c:pt idx="33">
                  <c:v>7896.5938875332758</c:v>
                </c:pt>
                <c:pt idx="34">
                  <c:v>8127.8993082591405</c:v>
                </c:pt>
                <c:pt idx="35">
                  <c:v>8359.8515693605423</c:v>
                </c:pt>
                <c:pt idx="36">
                  <c:v>8537.4754509931172</c:v>
                </c:pt>
                <c:pt idx="37">
                  <c:v>8909</c:v>
                </c:pt>
                <c:pt idx="38">
                  <c:v>9142.1541609684537</c:v>
                </c:pt>
                <c:pt idx="39">
                  <c:v>9440.9116297828259</c:v>
                </c:pt>
                <c:pt idx="40">
                  <c:v>9792.7538366187691</c:v>
                </c:pt>
                <c:pt idx="41">
                  <c:v>10103.777276467785</c:v>
                </c:pt>
                <c:pt idx="42">
                  <c:v>10373.586497947173</c:v>
                </c:pt>
                <c:pt idx="43">
                  <c:v>10829.397800580085</c:v>
                </c:pt>
                <c:pt idx="44">
                  <c:v>10530.482841887309</c:v>
                </c:pt>
                <c:pt idx="45">
                  <c:v>10595.494248969413</c:v>
                </c:pt>
                <c:pt idx="46">
                  <c:v>10762.564866460865</c:v>
                </c:pt>
                <c:pt idx="47">
                  <c:v>11060.818862353644</c:v>
                </c:pt>
                <c:pt idx="48">
                  <c:v>11181.099150882548</c:v>
                </c:pt>
                <c:pt idx="49">
                  <c:v>11431.61390971686</c:v>
                </c:pt>
                <c:pt idx="50">
                  <c:v>11651.073923578588</c:v>
                </c:pt>
                <c:pt idx="51">
                  <c:v>11913.180720248198</c:v>
                </c:pt>
                <c:pt idx="52">
                  <c:v>12303.19088155706</c:v>
                </c:pt>
                <c:pt idx="53">
                  <c:v>12839.555</c:v>
                </c:pt>
                <c:pt idx="54">
                  <c:v>13067.265219403893</c:v>
                </c:pt>
                <c:pt idx="55">
                  <c:v>13625.965547112128</c:v>
                </c:pt>
                <c:pt idx="56">
                  <c:v>14125.040685345914</c:v>
                </c:pt>
                <c:pt idx="57">
                  <c:v>14421.084024195619</c:v>
                </c:pt>
                <c:pt idx="58">
                  <c:v>14851.128939273638</c:v>
                </c:pt>
                <c:pt idx="59">
                  <c:v>15707.25364728149</c:v>
                </c:pt>
                <c:pt idx="60">
                  <c:v>16435.005475723665</c:v>
                </c:pt>
                <c:pt idx="61">
                  <c:v>16658.034747551603</c:v>
                </c:pt>
                <c:pt idx="62">
                  <c:v>16301.037088069248</c:v>
                </c:pt>
                <c:pt idx="63">
                  <c:v>17388.774472714504</c:v>
                </c:pt>
                <c:pt idx="64">
                  <c:v>17891.843929999999</c:v>
                </c:pt>
                <c:pt idx="65">
                  <c:v>18582.164875046492</c:v>
                </c:pt>
                <c:pt idx="66">
                  <c:v>19257.775346995051</c:v>
                </c:pt>
                <c:pt idx="67">
                  <c:v>19814.353065260151</c:v>
                </c:pt>
                <c:pt idx="68">
                  <c:v>20368.065295666849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3C32-483C-B5C9-35FB7EC8E683}"/>
            </c:ext>
          </c:extLst>
        </c:ser>
        <c:ser>
          <c:idx val="4"/>
          <c:order val="4"/>
          <c:tx>
            <c:strRef>
              <c:f>English!$A$27</c:f>
              <c:strCache>
                <c:ptCount val="1"/>
                <c:pt idx="0">
                  <c:v>4. Other Lending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English!$N$2:$CD$2</c:f>
              <c:numCache>
                <c:formatCode>mmm\-yy</c:formatCode>
                <c:ptCount val="6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</c:numCache>
            </c:numRef>
          </c:cat>
          <c:val>
            <c:numRef>
              <c:f>English!$N$27:$CD$27</c:f>
              <c:numCache>
                <c:formatCode>#,##0_);[Red]\(#,##0\)</c:formatCode>
                <c:ptCount val="69"/>
                <c:pt idx="0">
                  <c:v>1086.6676996072349</c:v>
                </c:pt>
                <c:pt idx="1">
                  <c:v>743.785327556379</c:v>
                </c:pt>
                <c:pt idx="2">
                  <c:v>717.62840948921553</c:v>
                </c:pt>
                <c:pt idx="3">
                  <c:v>739.12213569371681</c:v>
                </c:pt>
                <c:pt idx="4">
                  <c:v>761.22524330929639</c:v>
                </c:pt>
                <c:pt idx="5">
                  <c:v>749.96210118409044</c:v>
                </c:pt>
                <c:pt idx="6">
                  <c:v>652.02604851549029</c:v>
                </c:pt>
                <c:pt idx="7">
                  <c:v>1014.2068130038846</c:v>
                </c:pt>
                <c:pt idx="8">
                  <c:v>1024.8366582436847</c:v>
                </c:pt>
                <c:pt idx="9">
                  <c:v>1084.7975994886131</c:v>
                </c:pt>
                <c:pt idx="10">
                  <c:v>709.89885197446381</c:v>
                </c:pt>
                <c:pt idx="11">
                  <c:v>802.84493142503345</c:v>
                </c:pt>
                <c:pt idx="12">
                  <c:v>811.48852093892719</c:v>
                </c:pt>
                <c:pt idx="13">
                  <c:v>723.0742393736482</c:v>
                </c:pt>
                <c:pt idx="14">
                  <c:v>841.02937989833856</c:v>
                </c:pt>
                <c:pt idx="15">
                  <c:v>850.81282817404178</c:v>
                </c:pt>
                <c:pt idx="16">
                  <c:v>766.89130340003169</c:v>
                </c:pt>
                <c:pt idx="17">
                  <c:v>851.91643832111652</c:v>
                </c:pt>
                <c:pt idx="18">
                  <c:v>958.85545417099001</c:v>
                </c:pt>
                <c:pt idx="19">
                  <c:v>771.0144020939864</c:v>
                </c:pt>
                <c:pt idx="20">
                  <c:v>801.79299842425223</c:v>
                </c:pt>
                <c:pt idx="21">
                  <c:v>831.83217984598321</c:v>
                </c:pt>
                <c:pt idx="22">
                  <c:v>912.20595633445964</c:v>
                </c:pt>
                <c:pt idx="23">
                  <c:v>861.10327048161321</c:v>
                </c:pt>
                <c:pt idx="24">
                  <c:v>1033.1526256644561</c:v>
                </c:pt>
                <c:pt idx="25">
                  <c:v>1063.418417600119</c:v>
                </c:pt>
                <c:pt idx="26">
                  <c:v>972.68446643885193</c:v>
                </c:pt>
                <c:pt idx="27">
                  <c:v>996.77328653522261</c:v>
                </c:pt>
                <c:pt idx="28">
                  <c:v>966.68020343669468</c:v>
                </c:pt>
                <c:pt idx="29">
                  <c:v>882.02722560809525</c:v>
                </c:pt>
                <c:pt idx="30">
                  <c:v>883.40847768998526</c:v>
                </c:pt>
                <c:pt idx="31">
                  <c:v>990.47694219442133</c:v>
                </c:pt>
                <c:pt idx="32">
                  <c:v>1011.5813400053405</c:v>
                </c:pt>
                <c:pt idx="33">
                  <c:v>945.57076293563614</c:v>
                </c:pt>
                <c:pt idx="34">
                  <c:v>943.88216775917431</c:v>
                </c:pt>
                <c:pt idx="35">
                  <c:v>880.35785874718817</c:v>
                </c:pt>
                <c:pt idx="36">
                  <c:v>894.96335590452566</c:v>
                </c:pt>
                <c:pt idx="37">
                  <c:v>954</c:v>
                </c:pt>
                <c:pt idx="38">
                  <c:v>974.86833732758146</c:v>
                </c:pt>
                <c:pt idx="39">
                  <c:v>1018.5217669261079</c:v>
                </c:pt>
                <c:pt idx="40">
                  <c:v>1160.303554512182</c:v>
                </c:pt>
                <c:pt idx="41">
                  <c:v>1193.352023804337</c:v>
                </c:pt>
                <c:pt idx="42">
                  <c:v>1095.2105936225605</c:v>
                </c:pt>
                <c:pt idx="43">
                  <c:v>1121.6094571343856</c:v>
                </c:pt>
                <c:pt idx="44">
                  <c:v>1084.4537981416536</c:v>
                </c:pt>
                <c:pt idx="45">
                  <c:v>897.81625262147031</c:v>
                </c:pt>
                <c:pt idx="46">
                  <c:v>921.44374553986256</c:v>
                </c:pt>
                <c:pt idx="47">
                  <c:v>988.59156052288813</c:v>
                </c:pt>
                <c:pt idx="48">
                  <c:v>915.28713173870972</c:v>
                </c:pt>
                <c:pt idx="49">
                  <c:v>893.92665815387284</c:v>
                </c:pt>
                <c:pt idx="50">
                  <c:v>918.86112155172907</c:v>
                </c:pt>
                <c:pt idx="51">
                  <c:v>905.3008463746105</c:v>
                </c:pt>
                <c:pt idx="52">
                  <c:v>937.64463405350045</c:v>
                </c:pt>
                <c:pt idx="53">
                  <c:v>938.23939714518804</c:v>
                </c:pt>
                <c:pt idx="54">
                  <c:v>1019.2761704079828</c:v>
                </c:pt>
                <c:pt idx="55">
                  <c:v>966.24987885448616</c:v>
                </c:pt>
                <c:pt idx="56">
                  <c:v>1026.5626244965285</c:v>
                </c:pt>
                <c:pt idx="57">
                  <c:v>1026.5271277605307</c:v>
                </c:pt>
                <c:pt idx="58">
                  <c:v>1016.0266281184121</c:v>
                </c:pt>
                <c:pt idx="59">
                  <c:v>1036.6827035708607</c:v>
                </c:pt>
                <c:pt idx="60">
                  <c:v>927.88841850874155</c:v>
                </c:pt>
                <c:pt idx="61">
                  <c:v>933.81569392780727</c:v>
                </c:pt>
                <c:pt idx="62">
                  <c:v>953.74849500696928</c:v>
                </c:pt>
                <c:pt idx="63">
                  <c:v>973.92937587407846</c:v>
                </c:pt>
                <c:pt idx="64">
                  <c:v>949.00555000000008</c:v>
                </c:pt>
                <c:pt idx="65">
                  <c:v>972.53728398542989</c:v>
                </c:pt>
                <c:pt idx="66">
                  <c:v>964.47113295232623</c:v>
                </c:pt>
                <c:pt idx="67">
                  <c:v>1091.2270488986517</c:v>
                </c:pt>
                <c:pt idx="68">
                  <c:v>1103.6299977163665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3C32-483C-B5C9-35FB7EC8E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dbl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prstDash val="lgDashDotDot"/>
              <a:round/>
            </a:ln>
            <a:effectLst/>
          </c:spPr>
        </c:dropLines>
        <c:smooth val="0"/>
        <c:axId val="1781775488"/>
        <c:axId val="1966567344"/>
      </c:lineChart>
      <c:dateAx>
        <c:axId val="17817754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spc="2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66567344"/>
        <c:crosses val="autoZero"/>
        <c:auto val="1"/>
        <c:lblOffset val="100"/>
        <c:baseTimeUnit val="months"/>
      </c:dateAx>
      <c:valAx>
        <c:axId val="1966567344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spc="2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78177548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54112071799637"/>
          <c:y val="2.7659800100744984E-2"/>
          <c:w val="0.52835188709747538"/>
          <c:h val="8.27275378456480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366711</xdr:colOff>
      <xdr:row>53</xdr:row>
      <xdr:rowOff>190500</xdr:rowOff>
    </xdr:from>
    <xdr:to>
      <xdr:col>85</xdr:col>
      <xdr:colOff>0</xdr:colOff>
      <xdr:row>83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20F9FF-BF47-4845-8478-5C14D85FCE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40"/>
  <sheetViews>
    <sheetView showGridLines="0" workbookViewId="0">
      <pane xSplit="13" ySplit="2" topLeftCell="BR24" activePane="bottomRight" state="frozen"/>
      <selection pane="topRight" activeCell="N1" sqref="N1"/>
      <selection pane="bottomLeft" activeCell="A3" sqref="A3"/>
      <selection pane="bottomRight" activeCell="BX32" sqref="BX32"/>
    </sheetView>
  </sheetViews>
  <sheetFormatPr defaultColWidth="9.140625" defaultRowHeight="13.5" x14ac:dyDescent="0.25"/>
  <cols>
    <col min="1" max="1" width="35.7109375" style="6" customWidth="1"/>
    <col min="2" max="3" width="6" style="4" hidden="1" customWidth="1"/>
    <col min="4" max="4" width="6.140625" style="4" hidden="1" customWidth="1"/>
    <col min="5" max="5" width="6.42578125" style="4" bestFit="1" customWidth="1"/>
    <col min="6" max="6" width="5.85546875" style="4" bestFit="1" customWidth="1"/>
    <col min="7" max="7" width="5.85546875" style="5" bestFit="1" customWidth="1"/>
    <col min="8" max="8" width="5.85546875" style="5" customWidth="1"/>
    <col min="9" max="9" width="6.140625" style="5" bestFit="1" customWidth="1"/>
    <col min="10" max="10" width="6" style="5" bestFit="1" customWidth="1"/>
    <col min="11" max="12" width="6.140625" style="5" bestFit="1" customWidth="1"/>
    <col min="13" max="13" width="5.85546875" style="5" customWidth="1"/>
    <col min="14" max="29" width="5.85546875" style="4" bestFit="1" customWidth="1"/>
    <col min="30" max="31" width="5.85546875" style="1" bestFit="1" customWidth="1"/>
    <col min="32" max="32" width="5.85546875" bestFit="1" customWidth="1"/>
    <col min="33" max="33" width="5.85546875" style="3" bestFit="1" customWidth="1"/>
    <col min="34" max="36" width="5.85546875" style="1" bestFit="1" customWidth="1"/>
    <col min="37" max="49" width="5.85546875" style="2" bestFit="1" customWidth="1"/>
    <col min="50" max="52" width="5.85546875" style="1" bestFit="1" customWidth="1"/>
    <col min="53" max="53" width="6.5703125" style="1" bestFit="1" customWidth="1"/>
    <col min="54" max="54" width="5.85546875" style="1" bestFit="1" customWidth="1"/>
    <col min="55" max="65" width="5.42578125" style="1" bestFit="1" customWidth="1"/>
    <col min="66" max="66" width="5.85546875" style="1" bestFit="1" customWidth="1"/>
    <col min="67" max="73" width="5.42578125" style="1" bestFit="1" customWidth="1"/>
    <col min="74" max="74" width="5.5703125" style="1" bestFit="1" customWidth="1"/>
    <col min="75" max="75" width="6.140625" style="1" bestFit="1" customWidth="1"/>
    <col min="76" max="77" width="5.5703125" style="1" bestFit="1" customWidth="1"/>
    <col min="78" max="78" width="6" style="1" bestFit="1" customWidth="1"/>
    <col min="79" max="80" width="5.5703125" style="1" bestFit="1" customWidth="1"/>
    <col min="81" max="81" width="6.28515625" style="1" bestFit="1" customWidth="1"/>
    <col min="82" max="87" width="6.140625" style="1" bestFit="1" customWidth="1"/>
    <col min="88" max="88" width="5.42578125" style="1" bestFit="1" customWidth="1"/>
    <col min="89" max="89" width="7.5703125" style="1" bestFit="1" customWidth="1"/>
    <col min="90" max="90" width="6" style="1" bestFit="1" customWidth="1"/>
    <col min="91" max="91" width="5.5703125" style="1" bestFit="1" customWidth="1"/>
    <col min="92" max="92" width="5.140625" style="1" bestFit="1" customWidth="1"/>
    <col min="93" max="93" width="5" style="1" bestFit="1" customWidth="1"/>
    <col min="94" max="94" width="4.42578125" style="1" bestFit="1" customWidth="1"/>
    <col min="95" max="95" width="4.7109375" style="1" bestFit="1" customWidth="1"/>
    <col min="96" max="96" width="4.5703125" style="1" bestFit="1" customWidth="1"/>
    <col min="97" max="97" width="2.140625" style="1" bestFit="1" customWidth="1"/>
    <col min="98" max="16384" width="9.140625" style="1"/>
  </cols>
  <sheetData>
    <row r="1" spans="1:97" ht="21.75" x14ac:dyDescent="0.25">
      <c r="A1" s="121" t="s">
        <v>12</v>
      </c>
      <c r="B1" s="13"/>
      <c r="C1" s="11"/>
      <c r="D1" s="11"/>
      <c r="E1" s="11"/>
      <c r="F1" s="11"/>
      <c r="G1" s="10"/>
      <c r="H1" s="10"/>
      <c r="I1" s="10"/>
      <c r="J1" s="10"/>
      <c r="K1" s="10"/>
      <c r="L1" s="10"/>
      <c r="M1" s="10"/>
      <c r="N1" s="118">
        <v>2014</v>
      </c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20"/>
      <c r="Z1" s="118">
        <v>2015</v>
      </c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20"/>
      <c r="AL1" s="118">
        <v>2016</v>
      </c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20"/>
      <c r="AX1" s="118">
        <v>2017</v>
      </c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20"/>
      <c r="BJ1" s="118">
        <v>2018</v>
      </c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20"/>
      <c r="BV1" s="115">
        <v>2019</v>
      </c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7"/>
      <c r="CH1" s="115">
        <v>2020</v>
      </c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7"/>
    </row>
    <row r="2" spans="1:97" ht="21.75" x14ac:dyDescent="0.2">
      <c r="A2" s="122"/>
      <c r="B2" s="14">
        <v>2010</v>
      </c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15">
        <v>2016</v>
      </c>
      <c r="I2" s="15">
        <v>2017</v>
      </c>
      <c r="J2" s="82">
        <v>2018</v>
      </c>
      <c r="K2" s="82">
        <v>2019</v>
      </c>
      <c r="L2" s="73">
        <v>2020</v>
      </c>
      <c r="M2" s="102">
        <v>2021</v>
      </c>
      <c r="N2" s="16" t="s">
        <v>11</v>
      </c>
      <c r="O2" s="17" t="s">
        <v>10</v>
      </c>
      <c r="P2" s="17" t="s">
        <v>9</v>
      </c>
      <c r="Q2" s="17" t="s">
        <v>8</v>
      </c>
      <c r="R2" s="17" t="s">
        <v>7</v>
      </c>
      <c r="S2" s="17" t="s">
        <v>6</v>
      </c>
      <c r="T2" s="17" t="s">
        <v>5</v>
      </c>
      <c r="U2" s="17" t="s">
        <v>4</v>
      </c>
      <c r="V2" s="17" t="s">
        <v>3</v>
      </c>
      <c r="W2" s="17" t="s">
        <v>2</v>
      </c>
      <c r="X2" s="17" t="s">
        <v>1</v>
      </c>
      <c r="Y2" s="18" t="s">
        <v>0</v>
      </c>
      <c r="Z2" s="19" t="s">
        <v>11</v>
      </c>
      <c r="AA2" s="17" t="s">
        <v>10</v>
      </c>
      <c r="AB2" s="17" t="s">
        <v>9</v>
      </c>
      <c r="AC2" s="17" t="s">
        <v>8</v>
      </c>
      <c r="AD2" s="17" t="s">
        <v>7</v>
      </c>
      <c r="AE2" s="17" t="s">
        <v>6</v>
      </c>
      <c r="AF2" s="17" t="s">
        <v>5</v>
      </c>
      <c r="AG2" s="17" t="s">
        <v>4</v>
      </c>
      <c r="AH2" s="17" t="s">
        <v>3</v>
      </c>
      <c r="AI2" s="17" t="s">
        <v>2</v>
      </c>
      <c r="AJ2" s="17" t="s">
        <v>1</v>
      </c>
      <c r="AK2" s="18" t="s">
        <v>0</v>
      </c>
      <c r="AL2" s="16" t="s">
        <v>11</v>
      </c>
      <c r="AM2" s="17" t="s">
        <v>10</v>
      </c>
      <c r="AN2" s="17" t="s">
        <v>9</v>
      </c>
      <c r="AO2" s="17" t="s">
        <v>8</v>
      </c>
      <c r="AP2" s="17" t="s">
        <v>7</v>
      </c>
      <c r="AQ2" s="17" t="s">
        <v>6</v>
      </c>
      <c r="AR2" s="17" t="s">
        <v>5</v>
      </c>
      <c r="AS2" s="17" t="s">
        <v>4</v>
      </c>
      <c r="AT2" s="17" t="s">
        <v>3</v>
      </c>
      <c r="AU2" s="17" t="s">
        <v>2</v>
      </c>
      <c r="AV2" s="17" t="s">
        <v>1</v>
      </c>
      <c r="AW2" s="18" t="s">
        <v>0</v>
      </c>
      <c r="AX2" s="16" t="s">
        <v>11</v>
      </c>
      <c r="AY2" s="17" t="s">
        <v>10</v>
      </c>
      <c r="AZ2" s="17" t="s">
        <v>9</v>
      </c>
      <c r="BA2" s="17" t="s">
        <v>8</v>
      </c>
      <c r="BB2" s="17" t="s">
        <v>7</v>
      </c>
      <c r="BC2" s="17" t="s">
        <v>6</v>
      </c>
      <c r="BD2" s="17" t="s">
        <v>5</v>
      </c>
      <c r="BE2" s="17" t="s">
        <v>4</v>
      </c>
      <c r="BF2" s="17" t="s">
        <v>3</v>
      </c>
      <c r="BG2" s="17" t="s">
        <v>2</v>
      </c>
      <c r="BH2" s="17" t="s">
        <v>1</v>
      </c>
      <c r="BI2" s="18" t="s">
        <v>0</v>
      </c>
      <c r="BJ2" s="16" t="s">
        <v>11</v>
      </c>
      <c r="BK2" s="19" t="s">
        <v>10</v>
      </c>
      <c r="BL2" s="19" t="s">
        <v>9</v>
      </c>
      <c r="BM2" s="19" t="s">
        <v>8</v>
      </c>
      <c r="BN2" s="19" t="s">
        <v>7</v>
      </c>
      <c r="BO2" s="19" t="s">
        <v>6</v>
      </c>
      <c r="BP2" s="19" t="s">
        <v>5</v>
      </c>
      <c r="BQ2" s="19" t="s">
        <v>4</v>
      </c>
      <c r="BR2" s="19" t="s">
        <v>3</v>
      </c>
      <c r="BS2" s="19" t="s">
        <v>2</v>
      </c>
      <c r="BT2" s="19" t="s">
        <v>1</v>
      </c>
      <c r="BU2" s="68" t="s">
        <v>0</v>
      </c>
      <c r="BV2" s="69" t="s">
        <v>11</v>
      </c>
      <c r="BW2" s="70" t="s">
        <v>10</v>
      </c>
      <c r="BX2" s="70" t="s">
        <v>9</v>
      </c>
      <c r="BY2" s="70" t="s">
        <v>8</v>
      </c>
      <c r="BZ2" s="70" t="s">
        <v>7</v>
      </c>
      <c r="CA2" s="70" t="s">
        <v>6</v>
      </c>
      <c r="CB2" s="70" t="s">
        <v>5</v>
      </c>
      <c r="CC2" s="70" t="s">
        <v>4</v>
      </c>
      <c r="CD2" s="70" t="s">
        <v>3</v>
      </c>
      <c r="CE2" s="70" t="s">
        <v>2</v>
      </c>
      <c r="CF2" s="70" t="s">
        <v>1</v>
      </c>
      <c r="CG2" s="71" t="s">
        <v>0</v>
      </c>
      <c r="CH2" s="69" t="s">
        <v>11</v>
      </c>
      <c r="CI2" s="70" t="s">
        <v>10</v>
      </c>
      <c r="CJ2" s="70" t="s">
        <v>9</v>
      </c>
      <c r="CK2" s="70" t="s">
        <v>8</v>
      </c>
      <c r="CL2" s="70" t="s">
        <v>7</v>
      </c>
      <c r="CM2" s="70" t="s">
        <v>6</v>
      </c>
      <c r="CN2" s="70" t="s">
        <v>5</v>
      </c>
      <c r="CO2" s="70" t="s">
        <v>4</v>
      </c>
      <c r="CP2" s="70" t="s">
        <v>3</v>
      </c>
      <c r="CQ2" s="70" t="s">
        <v>2</v>
      </c>
      <c r="CR2" s="70" t="s">
        <v>1</v>
      </c>
      <c r="CS2" s="71" t="s">
        <v>0</v>
      </c>
    </row>
    <row r="3" spans="1:97" s="67" customFormat="1" ht="21.75" x14ac:dyDescent="0.2">
      <c r="A3" s="12" t="s">
        <v>13</v>
      </c>
      <c r="B3" s="23">
        <v>13220.939149667891</v>
      </c>
      <c r="C3" s="23">
        <v>17679.890109871634</v>
      </c>
      <c r="D3" s="23">
        <v>23772.289946315082</v>
      </c>
      <c r="E3" s="23">
        <v>29834.827051643253</v>
      </c>
      <c r="F3" s="23">
        <v>38838.725557674246</v>
      </c>
      <c r="G3" s="23">
        <v>47946.193416530681</v>
      </c>
      <c r="H3" s="23">
        <f t="shared" ref="H3:H27" si="0">AW3</f>
        <v>57035.358489067505</v>
      </c>
      <c r="I3" s="23">
        <f t="shared" ref="I3:I27" si="1">BI3</f>
        <v>68271.127880098371</v>
      </c>
      <c r="J3" s="35">
        <f ca="1">OFFSET(BJ3,0,MATCH(MAX(BJ3:BU3)+1,BJ3:BU3,1)-1)</f>
        <v>85005.567961544279</v>
      </c>
      <c r="K3" s="35">
        <f t="shared" ref="K3:K38" ca="1" si="2">OFFSET(BV3,0,MATCH(MAX(BV3:CG3)+1,BV3:CG3,1)-1)</f>
        <v>107593.95921727047</v>
      </c>
      <c r="L3" s="35">
        <f t="shared" ref="L3:L37" ca="1" si="3">OFFSET(CH3,0,MATCH(MAX(CH3:CS3)+1,CH3:CS3,1)-1)</f>
        <v>112668.66725342267</v>
      </c>
      <c r="M3" s="23"/>
      <c r="N3" s="23">
        <v>31544.590590248386</v>
      </c>
      <c r="O3" s="23">
        <v>31330.691262934015</v>
      </c>
      <c r="P3" s="23">
        <v>32100.218759907384</v>
      </c>
      <c r="Q3" s="23">
        <v>31325.136319457506</v>
      </c>
      <c r="R3" s="23">
        <v>32170.305601985296</v>
      </c>
      <c r="S3" s="23">
        <v>33061.893468978975</v>
      </c>
      <c r="T3" s="23">
        <v>34028.286647276698</v>
      </c>
      <c r="U3" s="23">
        <v>35033.851814902147</v>
      </c>
      <c r="V3" s="23">
        <v>35972.232564843762</v>
      </c>
      <c r="W3" s="23">
        <v>36804.994414372966</v>
      </c>
      <c r="X3" s="23">
        <v>37627.265951713336</v>
      </c>
      <c r="Y3" s="23">
        <v>38838.725557674246</v>
      </c>
      <c r="Z3" s="23">
        <v>39406.968707700085</v>
      </c>
      <c r="AA3" s="23">
        <v>39775.53612998515</v>
      </c>
      <c r="AB3" s="23">
        <v>40415.644296297483</v>
      </c>
      <c r="AC3" s="23">
        <v>41400.133469240856</v>
      </c>
      <c r="AD3" s="23">
        <v>42480.338177184502</v>
      </c>
      <c r="AE3" s="23">
        <v>44047.615711528204</v>
      </c>
      <c r="AF3" s="23">
        <v>45194.29000167393</v>
      </c>
      <c r="AG3" s="23">
        <v>44771.269617909027</v>
      </c>
      <c r="AH3" s="23">
        <v>44346.403776133018</v>
      </c>
      <c r="AI3" s="23">
        <v>46631.645313637193</v>
      </c>
      <c r="AJ3" s="23">
        <v>47310.334051618847</v>
      </c>
      <c r="AK3" s="23">
        <v>47946.193416530681</v>
      </c>
      <c r="AL3" s="23">
        <v>50030.70874736517</v>
      </c>
      <c r="AM3" s="23">
        <v>50605.009290502829</v>
      </c>
      <c r="AN3" s="23">
        <v>50874.646993682793</v>
      </c>
      <c r="AO3" s="23">
        <v>54072.57827209463</v>
      </c>
      <c r="AP3" s="23">
        <v>54494.565113937715</v>
      </c>
      <c r="AQ3" s="23">
        <v>54351.548794030394</v>
      </c>
      <c r="AR3" s="23">
        <v>55348.942916675485</v>
      </c>
      <c r="AS3" s="23">
        <v>55614.411728305269</v>
      </c>
      <c r="AT3" s="23">
        <v>55990.602232292251</v>
      </c>
      <c r="AU3" s="23">
        <v>55963.223620106721</v>
      </c>
      <c r="AV3" s="23">
        <v>56952.244905192594</v>
      </c>
      <c r="AW3" s="23">
        <v>57035.358489067505</v>
      </c>
      <c r="AX3" s="24">
        <v>58227.064902790924</v>
      </c>
      <c r="AY3" s="24">
        <v>58244</v>
      </c>
      <c r="AZ3" s="66">
        <v>58878.402233281173</v>
      </c>
      <c r="BA3" s="66">
        <v>59663.627558548375</v>
      </c>
      <c r="BB3" s="66">
        <v>60702.787971064397</v>
      </c>
      <c r="BC3" s="23">
        <v>62768.582124545203</v>
      </c>
      <c r="BD3" s="23">
        <v>63479.761719454975</v>
      </c>
      <c r="BE3" s="23">
        <v>64057.554263270918</v>
      </c>
      <c r="BF3" s="23">
        <v>64961.429594526053</v>
      </c>
      <c r="BG3" s="23">
        <v>65675.428811435791</v>
      </c>
      <c r="BH3" s="24">
        <f>SUM(BH5,BH9,BH23,BH27)</f>
        <v>66742.50042816333</v>
      </c>
      <c r="BI3" s="24">
        <v>68271.127880098371</v>
      </c>
      <c r="BJ3" s="23">
        <v>68419.809349525793</v>
      </c>
      <c r="BK3" s="23">
        <v>69356.881523682372</v>
      </c>
      <c r="BL3" s="23">
        <v>70299.503922513977</v>
      </c>
      <c r="BM3" s="23">
        <v>71469.293676423142</v>
      </c>
      <c r="BN3" s="23">
        <v>72770.449856938052</v>
      </c>
      <c r="BO3" s="23">
        <f t="shared" ref="BO3:BU3" si="4">SUM(BO5,BO9,BO23,BO27)</f>
        <v>74281.201397145196</v>
      </c>
      <c r="BP3" s="23">
        <f t="shared" si="4"/>
        <v>75229.017460679577</v>
      </c>
      <c r="BQ3" s="23">
        <f t="shared" si="4"/>
        <v>77740.972684104738</v>
      </c>
      <c r="BR3" s="23">
        <f t="shared" si="4"/>
        <v>79660.949537238455</v>
      </c>
      <c r="BS3" s="23">
        <f t="shared" si="4"/>
        <v>80805.741309898644</v>
      </c>
      <c r="BT3" s="23">
        <f t="shared" si="4"/>
        <v>82289.330302560513</v>
      </c>
      <c r="BU3" s="23">
        <f t="shared" si="4"/>
        <v>85005.567961544279</v>
      </c>
      <c r="BV3" s="23">
        <v>86011.239626130875</v>
      </c>
      <c r="BW3" s="23">
        <v>86840.326679479374</v>
      </c>
      <c r="BX3" s="23">
        <v>87564.191097193005</v>
      </c>
      <c r="BY3" s="23">
        <v>91047.628461238171</v>
      </c>
      <c r="BZ3" s="23">
        <v>92670.300109999996</v>
      </c>
      <c r="CA3" s="23">
        <v>95033.005775179001</v>
      </c>
      <c r="CB3" s="23">
        <f t="shared" ref="CB3:CE3" si="5">SUM(CB5,CB9,CB23,CB27)</f>
        <v>97154.187819793253</v>
      </c>
      <c r="CC3" s="23">
        <f t="shared" si="5"/>
        <v>99615.31870299454</v>
      </c>
      <c r="CD3" s="23">
        <f t="shared" si="5"/>
        <v>101445.81933411131</v>
      </c>
      <c r="CE3" s="23">
        <f t="shared" si="5"/>
        <v>102385.85272955736</v>
      </c>
      <c r="CF3" s="23">
        <f>SUM(CF5,CF9,CF23,CF27)</f>
        <v>104204.43374072948</v>
      </c>
      <c r="CG3" s="23">
        <f t="shared" ref="CG3:CJ3" si="6">SUM(CG5,CG9,CG23,CG27)</f>
        <v>107593.95921727047</v>
      </c>
      <c r="CH3" s="23">
        <f t="shared" si="6"/>
        <v>108918.84481517508</v>
      </c>
      <c r="CI3" s="23">
        <f t="shared" si="6"/>
        <v>110964.58149772529</v>
      </c>
      <c r="CJ3" s="23">
        <f t="shared" si="6"/>
        <v>112668.66725342267</v>
      </c>
    </row>
    <row r="4" spans="1:97" ht="21.75" x14ac:dyDescent="0.2">
      <c r="A4" s="21" t="s">
        <v>14</v>
      </c>
      <c r="B4" s="7">
        <v>336.49273581570009</v>
      </c>
      <c r="C4" s="7">
        <v>394.64995999999985</v>
      </c>
      <c r="D4" s="7">
        <v>392.53899999999999</v>
      </c>
      <c r="E4" s="7">
        <v>435.63098123529011</v>
      </c>
      <c r="F4" s="7">
        <v>449.3062481670446</v>
      </c>
      <c r="G4" s="7">
        <v>597.04502560599497</v>
      </c>
      <c r="H4" s="7">
        <v>840</v>
      </c>
      <c r="I4" s="7" t="str">
        <f t="shared" si="1"/>
        <v>_</v>
      </c>
      <c r="J4" s="26">
        <f ca="1">OFFSET(BJ4,0,MATCH(MAX(BJ4:BU4)+1,BJ4:BU4,1)-1)</f>
        <v>3526.1954996701788</v>
      </c>
      <c r="K4" s="26">
        <f t="shared" ca="1" si="2"/>
        <v>7295.2862659669872</v>
      </c>
      <c r="L4" s="7" t="e">
        <f t="shared" ca="1" si="3"/>
        <v>#N/A</v>
      </c>
      <c r="M4" s="7"/>
      <c r="N4" s="7">
        <v>444.94752466633088</v>
      </c>
      <c r="O4" s="7">
        <v>444.41838456722098</v>
      </c>
      <c r="P4" s="7">
        <v>451.66175455554992</v>
      </c>
      <c r="Q4" s="7">
        <v>447.0850869153</v>
      </c>
      <c r="R4" s="7">
        <v>436.25986315661999</v>
      </c>
      <c r="S4" s="7">
        <v>433.66895179984999</v>
      </c>
      <c r="T4" s="7">
        <v>417</v>
      </c>
      <c r="U4" s="7">
        <v>414</v>
      </c>
      <c r="V4" s="7">
        <v>414</v>
      </c>
      <c r="W4" s="7">
        <v>434.24557420842035</v>
      </c>
      <c r="X4" s="7">
        <v>441.11515239390997</v>
      </c>
      <c r="Y4" s="7">
        <v>449.3062481670446</v>
      </c>
      <c r="Z4" s="7">
        <v>468.14498337977</v>
      </c>
      <c r="AA4" s="7">
        <v>486.4265372643934</v>
      </c>
      <c r="AB4" s="7">
        <v>514.66832803518992</v>
      </c>
      <c r="AC4" s="7">
        <v>518.07063431980498</v>
      </c>
      <c r="AD4" s="7">
        <v>534.66828356702888</v>
      </c>
      <c r="AE4" s="7">
        <v>546.31955088804955</v>
      </c>
      <c r="AF4" s="7">
        <v>543.6574619495558</v>
      </c>
      <c r="AG4" s="7">
        <v>543.56186470012813</v>
      </c>
      <c r="AH4" s="7">
        <v>567.4528952251344</v>
      </c>
      <c r="AI4" s="7">
        <v>562.12545437252402</v>
      </c>
      <c r="AJ4" s="7">
        <v>571.82438852971734</v>
      </c>
      <c r="AK4" s="7">
        <v>597.04502560599497</v>
      </c>
      <c r="AL4" s="7">
        <v>631.65324990110855</v>
      </c>
      <c r="AM4" s="7">
        <v>642.05772782321128</v>
      </c>
      <c r="AN4" s="7">
        <v>669.83667006635267</v>
      </c>
      <c r="AO4" s="7">
        <v>771.93216340379797</v>
      </c>
      <c r="AP4" s="7">
        <v>793.75400597890894</v>
      </c>
      <c r="AQ4" s="7">
        <v>802.50192156834885</v>
      </c>
      <c r="AR4" s="7">
        <v>785.7710697982958</v>
      </c>
      <c r="AS4" s="7">
        <v>778.2123841523736</v>
      </c>
      <c r="AT4" s="7">
        <v>795.59716807773179</v>
      </c>
      <c r="AU4" s="7">
        <v>812.64220067421002</v>
      </c>
      <c r="AV4" s="7">
        <v>821.92524330990693</v>
      </c>
      <c r="AW4" s="7" t="s">
        <v>15</v>
      </c>
      <c r="AX4" s="7">
        <v>904</v>
      </c>
      <c r="AY4" s="7">
        <v>948</v>
      </c>
      <c r="AZ4" s="20">
        <v>1014.0993303317391</v>
      </c>
      <c r="BA4" s="20" t="s">
        <v>15</v>
      </c>
      <c r="BB4" s="20" t="s">
        <v>15</v>
      </c>
      <c r="BC4" s="20" t="s">
        <v>15</v>
      </c>
      <c r="BD4" s="7">
        <v>1092.6432609835915</v>
      </c>
      <c r="BE4" s="7">
        <v>1127.6155210791735</v>
      </c>
      <c r="BF4" s="7">
        <v>1156.5655031295737</v>
      </c>
      <c r="BG4" s="20" t="s">
        <v>15</v>
      </c>
      <c r="BH4" s="7"/>
      <c r="BI4" s="7" t="s">
        <v>15</v>
      </c>
      <c r="BJ4" s="7">
        <v>1382.7272577825324</v>
      </c>
      <c r="BK4" s="7">
        <v>1593.7603669157227</v>
      </c>
      <c r="BL4" s="7">
        <v>1871.3836270856912</v>
      </c>
      <c r="BM4" s="7">
        <v>2080.8993937579476</v>
      </c>
      <c r="BN4" s="7">
        <v>2238.9329248113354</v>
      </c>
      <c r="BO4" s="7">
        <v>2430.1459995897089</v>
      </c>
      <c r="BP4" s="7">
        <v>2539.9559452472704</v>
      </c>
      <c r="BQ4" s="7">
        <v>2716.5927625775566</v>
      </c>
      <c r="BR4" s="7">
        <v>2834.9771386079924</v>
      </c>
      <c r="BS4" s="7">
        <v>3046.8895720649994</v>
      </c>
      <c r="BT4" s="7">
        <v>3258.6845226890173</v>
      </c>
      <c r="BU4" s="7">
        <v>3526.1954996701788</v>
      </c>
      <c r="BV4" s="7">
        <v>3815.2571048982545</v>
      </c>
      <c r="BW4" s="7">
        <v>3981.435459122707</v>
      </c>
      <c r="BX4" s="7">
        <v>4576.7416931883463</v>
      </c>
      <c r="BY4" s="7">
        <v>5243.6651219630994</v>
      </c>
      <c r="BZ4" s="7">
        <v>5781.2545027105416</v>
      </c>
      <c r="CA4" s="7">
        <v>6253.7353174320851</v>
      </c>
      <c r="CB4" s="7">
        <v>6640.7282826634319</v>
      </c>
      <c r="CC4" s="7">
        <v>7295.2862659669872</v>
      </c>
      <c r="CD4" s="7" t="s">
        <v>84</v>
      </c>
      <c r="CE4" s="7" t="s">
        <v>84</v>
      </c>
      <c r="CF4" s="7" t="s">
        <v>84</v>
      </c>
      <c r="CG4" s="7" t="s">
        <v>84</v>
      </c>
      <c r="CH4" s="7" t="s">
        <v>84</v>
      </c>
      <c r="CI4" s="7" t="s">
        <v>84</v>
      </c>
      <c r="CJ4" s="7" t="s">
        <v>84</v>
      </c>
    </row>
    <row r="5" spans="1:97" s="81" customFormat="1" ht="21.75" x14ac:dyDescent="0.2">
      <c r="A5" s="65" t="s">
        <v>38</v>
      </c>
      <c r="B5" s="23">
        <v>177.21415415138924</v>
      </c>
      <c r="C5" s="23">
        <v>323.38417421592004</v>
      </c>
      <c r="D5" s="23">
        <v>537.09455298184116</v>
      </c>
      <c r="E5" s="23">
        <v>469.68128654079442</v>
      </c>
      <c r="F5" s="23">
        <v>757.90768794346616</v>
      </c>
      <c r="G5" s="23">
        <v>1168.9121565308585</v>
      </c>
      <c r="H5" s="23">
        <f t="shared" si="0"/>
        <v>1004.1124125360101</v>
      </c>
      <c r="I5" s="23">
        <f t="shared" si="1"/>
        <v>1876.8049261982364</v>
      </c>
      <c r="J5" s="34">
        <f ca="1">OFFSET(BJ5,0,MATCH(MAX(BJ5:BU5)+1,BJ5:BU5,1)-1)</f>
        <v>3283.0337464568693</v>
      </c>
      <c r="K5" s="34">
        <f ca="1">OFFSET(BV5,0,MATCH(MAX(BV5:CF5)+1,BV5:CF5,1)-1)</f>
        <v>4530.1331019964973</v>
      </c>
      <c r="L5" s="23">
        <f t="shared" ca="1" si="3"/>
        <v>5592.8944793809696</v>
      </c>
      <c r="M5" s="23"/>
      <c r="N5" s="23">
        <v>478.89473325164397</v>
      </c>
      <c r="O5" s="23">
        <v>497.30349834589907</v>
      </c>
      <c r="P5" s="23">
        <v>478.31074536517008</v>
      </c>
      <c r="Q5" s="23">
        <v>502.99990998875012</v>
      </c>
      <c r="R5" s="23">
        <v>524.36874082306213</v>
      </c>
      <c r="S5" s="23">
        <v>594.77879536932005</v>
      </c>
      <c r="T5" s="23">
        <v>575.86498772124014</v>
      </c>
      <c r="U5" s="23">
        <v>590.30830191139614</v>
      </c>
      <c r="V5" s="23">
        <v>611.71753967060022</v>
      </c>
      <c r="W5" s="23">
        <v>709.9141878185801</v>
      </c>
      <c r="X5" s="23">
        <v>757.14456435682007</v>
      </c>
      <c r="Y5" s="23">
        <v>757.90768794346616</v>
      </c>
      <c r="Z5" s="23">
        <v>756.85940627254013</v>
      </c>
      <c r="AA5" s="23">
        <v>774.77427197384998</v>
      </c>
      <c r="AB5" s="23">
        <v>810.61791487332755</v>
      </c>
      <c r="AC5" s="23">
        <v>801.32393631349998</v>
      </c>
      <c r="AD5" s="23">
        <v>847.57157184956998</v>
      </c>
      <c r="AE5" s="23">
        <v>941.85778127342792</v>
      </c>
      <c r="AF5" s="23">
        <v>976.42471274122079</v>
      </c>
      <c r="AG5" s="23">
        <v>834.09317451084053</v>
      </c>
      <c r="AH5" s="23">
        <v>870.50188635435029</v>
      </c>
      <c r="AI5" s="23">
        <v>941.54933317388054</v>
      </c>
      <c r="AJ5" s="23">
        <v>968.64089614467878</v>
      </c>
      <c r="AK5" s="23">
        <v>1168.9121565308585</v>
      </c>
      <c r="AL5" s="23">
        <v>1336.3325025051799</v>
      </c>
      <c r="AM5" s="23">
        <v>1338.23134945896</v>
      </c>
      <c r="AN5" s="23">
        <v>1421.7628025515528</v>
      </c>
      <c r="AO5" s="23">
        <v>1378.1919899932</v>
      </c>
      <c r="AP5" s="23">
        <v>1335.2175378886116</v>
      </c>
      <c r="AQ5" s="23">
        <v>1301.0428764253602</v>
      </c>
      <c r="AR5" s="23">
        <v>1261.5972895617897</v>
      </c>
      <c r="AS5" s="23">
        <v>1205.3314103406401</v>
      </c>
      <c r="AT5" s="23">
        <v>1308.6918680362</v>
      </c>
      <c r="AU5" s="23">
        <v>1338.4377034070001</v>
      </c>
      <c r="AV5" s="23">
        <v>1348.801886103573</v>
      </c>
      <c r="AW5" s="23">
        <v>1004.1124125360101</v>
      </c>
      <c r="AX5" s="23">
        <v>973.17083814942112</v>
      </c>
      <c r="AY5" s="23">
        <v>945.9</v>
      </c>
      <c r="AZ5" s="66">
        <v>1018.4985583119346</v>
      </c>
      <c r="BA5" s="66">
        <v>1165.547643159143</v>
      </c>
      <c r="BB5" s="66">
        <v>1376.3948034014409</v>
      </c>
      <c r="BC5" s="23">
        <v>1442.9456270485828</v>
      </c>
      <c r="BD5" s="23">
        <v>1422.562545976793</v>
      </c>
      <c r="BE5" s="23">
        <v>1512.0888482368559</v>
      </c>
      <c r="BF5" s="23">
        <v>1581.9140038408357</v>
      </c>
      <c r="BG5" s="23">
        <v>1603.0745068484605</v>
      </c>
      <c r="BH5" s="23">
        <v>1795.0478852171086</v>
      </c>
      <c r="BI5" s="23">
        <v>1876.8049261982364</v>
      </c>
      <c r="BJ5" s="23">
        <v>2150.9121565683781</v>
      </c>
      <c r="BK5" s="23">
        <v>2205.3727142108564</v>
      </c>
      <c r="BL5" s="23">
        <v>2101.1224167405103</v>
      </c>
      <c r="BM5" s="23">
        <v>2277.388147599594</v>
      </c>
      <c r="BN5" s="23">
        <v>2439.1208155297845</v>
      </c>
      <c r="BO5" s="23">
        <v>2704.4859999999999</v>
      </c>
      <c r="BP5" s="23">
        <v>2854.7409519111134</v>
      </c>
      <c r="BQ5" s="23">
        <v>2713.7276510719475</v>
      </c>
      <c r="BR5" s="23">
        <v>2759.2734106442617</v>
      </c>
      <c r="BS5" s="23">
        <v>2813.3521508642789</v>
      </c>
      <c r="BT5" s="23">
        <v>2864.3661836251999</v>
      </c>
      <c r="BU5" s="23">
        <v>3283.0337464568693</v>
      </c>
      <c r="BV5" s="23">
        <v>2847.4084037018065</v>
      </c>
      <c r="BW5" s="23">
        <v>2829.2536166551417</v>
      </c>
      <c r="BX5" s="23">
        <v>2972.6971797459978</v>
      </c>
      <c r="BY5" s="23">
        <v>3378.265951602044</v>
      </c>
      <c r="BZ5" s="23">
        <v>3596.4203099999995</v>
      </c>
      <c r="CA5" s="23">
        <v>3816.3284712562868</v>
      </c>
      <c r="CB5" s="23">
        <v>3916.5382948539959</v>
      </c>
      <c r="CC5" s="23">
        <v>3988.6499214737787</v>
      </c>
      <c r="CD5" s="23">
        <v>4072.6104241655503</v>
      </c>
      <c r="CE5" s="23">
        <v>4322.8372859062083</v>
      </c>
      <c r="CF5" s="23">
        <v>4530.1331019964973</v>
      </c>
      <c r="CG5" s="23">
        <v>5108.5230985159533</v>
      </c>
      <c r="CH5" s="23">
        <v>5026.2181613591265</v>
      </c>
      <c r="CI5" s="23">
        <v>5133.8139953532027</v>
      </c>
      <c r="CJ5" s="23">
        <v>5592.8944793809696</v>
      </c>
    </row>
    <row r="6" spans="1:97" ht="21.75" x14ac:dyDescent="0.2">
      <c r="A6" s="8" t="s">
        <v>39</v>
      </c>
      <c r="B6" s="7" t="s">
        <v>84</v>
      </c>
      <c r="C6" s="7" t="s">
        <v>84</v>
      </c>
      <c r="D6" s="7" t="s">
        <v>84</v>
      </c>
      <c r="E6" s="7" t="s">
        <v>84</v>
      </c>
      <c r="F6" s="7" t="s">
        <v>84</v>
      </c>
      <c r="G6" s="7" t="s">
        <v>84</v>
      </c>
      <c r="H6" s="7" t="s">
        <v>84</v>
      </c>
      <c r="I6" s="7" t="s">
        <v>84</v>
      </c>
      <c r="J6" s="7" t="s">
        <v>84</v>
      </c>
      <c r="K6" s="7" t="s">
        <v>84</v>
      </c>
      <c r="L6" s="7" t="s">
        <v>84</v>
      </c>
      <c r="M6" s="7"/>
      <c r="N6" s="7" t="s">
        <v>84</v>
      </c>
      <c r="O6" s="7" t="s">
        <v>84</v>
      </c>
      <c r="P6" s="7" t="s">
        <v>84</v>
      </c>
      <c r="Q6" s="7" t="s">
        <v>84</v>
      </c>
      <c r="R6" s="7" t="s">
        <v>84</v>
      </c>
      <c r="S6" s="7" t="s">
        <v>84</v>
      </c>
      <c r="T6" s="7" t="s">
        <v>84</v>
      </c>
      <c r="U6" s="7" t="s">
        <v>84</v>
      </c>
      <c r="V6" s="7" t="s">
        <v>84</v>
      </c>
      <c r="W6" s="7" t="s">
        <v>84</v>
      </c>
      <c r="X6" s="7" t="s">
        <v>84</v>
      </c>
      <c r="Y6" s="7" t="s">
        <v>84</v>
      </c>
      <c r="Z6" s="7" t="s">
        <v>84</v>
      </c>
      <c r="AA6" s="7" t="s">
        <v>84</v>
      </c>
      <c r="AB6" s="7" t="s">
        <v>84</v>
      </c>
      <c r="AC6" s="7" t="s">
        <v>84</v>
      </c>
      <c r="AD6" s="7" t="s">
        <v>84</v>
      </c>
      <c r="AE6" s="7" t="s">
        <v>84</v>
      </c>
      <c r="AF6" s="7" t="s">
        <v>84</v>
      </c>
      <c r="AG6" s="7" t="s">
        <v>84</v>
      </c>
      <c r="AH6" s="7" t="s">
        <v>84</v>
      </c>
      <c r="AI6" s="7" t="s">
        <v>84</v>
      </c>
      <c r="AJ6" s="7" t="s">
        <v>84</v>
      </c>
      <c r="AK6" s="7" t="s">
        <v>84</v>
      </c>
      <c r="AL6" s="7" t="s">
        <v>84</v>
      </c>
      <c r="AM6" s="7" t="s">
        <v>84</v>
      </c>
      <c r="AN6" s="7" t="s">
        <v>84</v>
      </c>
      <c r="AO6" s="7" t="s">
        <v>84</v>
      </c>
      <c r="AP6" s="7" t="s">
        <v>84</v>
      </c>
      <c r="AQ6" s="7" t="s">
        <v>84</v>
      </c>
      <c r="AR6" s="7" t="s">
        <v>84</v>
      </c>
      <c r="AS6" s="7" t="s">
        <v>84</v>
      </c>
      <c r="AT6" s="7" t="s">
        <v>84</v>
      </c>
      <c r="AU6" s="7" t="s">
        <v>84</v>
      </c>
      <c r="AV6" s="7" t="s">
        <v>84</v>
      </c>
      <c r="AW6" s="7" t="s">
        <v>84</v>
      </c>
      <c r="AX6" s="7" t="s">
        <v>84</v>
      </c>
      <c r="AY6" s="7" t="s">
        <v>84</v>
      </c>
      <c r="AZ6" s="7" t="s">
        <v>84</v>
      </c>
      <c r="BA6" s="7" t="s">
        <v>84</v>
      </c>
      <c r="BB6" s="7" t="s">
        <v>84</v>
      </c>
      <c r="BC6" s="7" t="s">
        <v>84</v>
      </c>
      <c r="BD6" s="7" t="s">
        <v>84</v>
      </c>
      <c r="BE6" s="7" t="s">
        <v>84</v>
      </c>
      <c r="BF6" s="7" t="s">
        <v>84</v>
      </c>
      <c r="BG6" s="7" t="s">
        <v>84</v>
      </c>
      <c r="BH6" s="7" t="s">
        <v>84</v>
      </c>
      <c r="BI6" s="7" t="s">
        <v>84</v>
      </c>
      <c r="BJ6" s="7" t="s">
        <v>84</v>
      </c>
      <c r="BK6" s="7" t="s">
        <v>84</v>
      </c>
      <c r="BL6" s="7" t="s">
        <v>84</v>
      </c>
      <c r="BM6" s="7" t="s">
        <v>84</v>
      </c>
      <c r="BN6" s="7" t="s">
        <v>84</v>
      </c>
      <c r="BO6" s="7" t="s">
        <v>84</v>
      </c>
      <c r="BP6" s="7" t="s">
        <v>84</v>
      </c>
      <c r="BQ6" s="7" t="s">
        <v>84</v>
      </c>
      <c r="BR6" s="7" t="s">
        <v>84</v>
      </c>
      <c r="BS6" s="7" t="s">
        <v>84</v>
      </c>
      <c r="BT6" s="7" t="s">
        <v>84</v>
      </c>
      <c r="BU6" s="7" t="s">
        <v>84</v>
      </c>
      <c r="BV6" s="7" t="s">
        <v>84</v>
      </c>
      <c r="BW6" s="7" t="s">
        <v>84</v>
      </c>
      <c r="BX6" s="7" t="s">
        <v>84</v>
      </c>
      <c r="BY6" s="7" t="s">
        <v>84</v>
      </c>
      <c r="BZ6" s="7" t="s">
        <v>84</v>
      </c>
      <c r="CA6" s="7" t="s">
        <v>84</v>
      </c>
      <c r="CB6" s="7" t="s">
        <v>84</v>
      </c>
      <c r="CC6" s="7" t="s">
        <v>84</v>
      </c>
      <c r="CD6" s="7" t="s">
        <v>84</v>
      </c>
      <c r="CE6" s="7" t="s">
        <v>84</v>
      </c>
      <c r="CF6" s="7" t="s">
        <v>84</v>
      </c>
      <c r="CG6" s="7" t="s">
        <v>84</v>
      </c>
      <c r="CH6" s="7" t="s">
        <v>84</v>
      </c>
      <c r="CI6" s="7" t="s">
        <v>84</v>
      </c>
      <c r="CJ6" s="7" t="s">
        <v>84</v>
      </c>
    </row>
    <row r="7" spans="1:97" ht="21.75" x14ac:dyDescent="0.2">
      <c r="A7" s="8" t="s">
        <v>40</v>
      </c>
      <c r="B7" s="7">
        <v>17.533499186810001</v>
      </c>
      <c r="C7" s="7">
        <v>104.73978421592001</v>
      </c>
      <c r="D7" s="7">
        <v>330.65312502106275</v>
      </c>
      <c r="E7" s="7">
        <v>274.57105374860004</v>
      </c>
      <c r="F7" s="7">
        <v>486.19134549474995</v>
      </c>
      <c r="G7" s="7">
        <v>833.86893608749995</v>
      </c>
      <c r="H7" s="7">
        <f t="shared" si="0"/>
        <v>758.93479092096004</v>
      </c>
      <c r="I7" s="7">
        <f t="shared" si="1"/>
        <v>1189.29908159978</v>
      </c>
      <c r="J7" s="26">
        <f t="shared" ref="J7:J38" ca="1" si="7">OFFSET(BJ7,0,MATCH(MAX(BJ7:BU7)+1,BJ7:BU7,1)-1)</f>
        <v>2328.6007011615002</v>
      </c>
      <c r="K7" s="26">
        <f t="shared" ref="K7:K27" ca="1" si="8">OFFSET(BV7,0,MATCH(MAX(BV7:CF7)+1,BV7:CF7,1)-1)</f>
        <v>2857.5709311367054</v>
      </c>
      <c r="L7" s="7">
        <f t="shared" ca="1" si="3"/>
        <v>3352.8110943846223</v>
      </c>
      <c r="M7" s="7"/>
      <c r="N7" s="7">
        <v>273.33392405614995</v>
      </c>
      <c r="O7" s="7">
        <v>298.90708155740157</v>
      </c>
      <c r="P7" s="7">
        <v>263.24335057514998</v>
      </c>
      <c r="Q7" s="7">
        <v>276.04952278694998</v>
      </c>
      <c r="R7" s="7">
        <v>298.33366248066204</v>
      </c>
      <c r="S7" s="7">
        <v>358.46294910760002</v>
      </c>
      <c r="T7" s="7">
        <v>347.61854084399999</v>
      </c>
      <c r="U7" s="7">
        <v>355.86469184595001</v>
      </c>
      <c r="V7" s="7">
        <v>374.91370020885</v>
      </c>
      <c r="W7" s="7">
        <v>470.43893615932006</v>
      </c>
      <c r="X7" s="7">
        <v>476.17980199448994</v>
      </c>
      <c r="Y7" s="7">
        <v>486.19134549474995</v>
      </c>
      <c r="Z7" s="7">
        <v>483.01521528120003</v>
      </c>
      <c r="AA7" s="7">
        <v>489.50764770828994</v>
      </c>
      <c r="AB7" s="7">
        <v>502.34604972299996</v>
      </c>
      <c r="AC7" s="7">
        <v>502.65416583899997</v>
      </c>
      <c r="AD7" s="7">
        <v>521.32461713840007</v>
      </c>
      <c r="AE7" s="7">
        <v>566.91004319505998</v>
      </c>
      <c r="AF7" s="7">
        <v>576.16382183387987</v>
      </c>
      <c r="AG7" s="7">
        <v>504.05431648956994</v>
      </c>
      <c r="AH7" s="7">
        <v>587.06818039424002</v>
      </c>
      <c r="AI7" s="7">
        <v>583.48750398303991</v>
      </c>
      <c r="AJ7" s="7">
        <v>622.76640709776007</v>
      </c>
      <c r="AK7" s="7">
        <v>833.86893608749995</v>
      </c>
      <c r="AL7" s="7">
        <v>821.94422040022016</v>
      </c>
      <c r="AM7" s="7">
        <v>845.53569484920001</v>
      </c>
      <c r="AN7" s="7">
        <v>932.98230220046003</v>
      </c>
      <c r="AO7" s="7">
        <v>930.6305706628001</v>
      </c>
      <c r="AP7" s="7">
        <v>936.62363573135008</v>
      </c>
      <c r="AQ7" s="7">
        <v>959.46474658308</v>
      </c>
      <c r="AR7" s="7">
        <v>978.66481357009991</v>
      </c>
      <c r="AS7" s="7">
        <v>956.37168115456006</v>
      </c>
      <c r="AT7" s="7">
        <v>1066.8133700128001</v>
      </c>
      <c r="AU7" s="7">
        <v>1068.8752311544999</v>
      </c>
      <c r="AV7" s="7">
        <v>1061.0042171490729</v>
      </c>
      <c r="AW7" s="7">
        <v>758.93479092096004</v>
      </c>
      <c r="AX7" s="7">
        <v>686.45845194440005</v>
      </c>
      <c r="AY7" s="7">
        <v>633</v>
      </c>
      <c r="AZ7" s="20">
        <v>681.46984683139999</v>
      </c>
      <c r="BA7" s="20">
        <v>809.82445078302021</v>
      </c>
      <c r="BB7" s="20">
        <v>873.42991431568589</v>
      </c>
      <c r="BC7" s="7">
        <v>909.81970207709992</v>
      </c>
      <c r="BD7" s="7">
        <v>888.12438267300001</v>
      </c>
      <c r="BE7" s="7">
        <v>934.83659324249993</v>
      </c>
      <c r="BF7" s="7">
        <v>949.28248929016002</v>
      </c>
      <c r="BG7" s="7">
        <v>959.71870169721001</v>
      </c>
      <c r="BH7" s="7">
        <v>1101.5050038818499</v>
      </c>
      <c r="BI7" s="7">
        <v>1189.29908159978</v>
      </c>
      <c r="BJ7" s="7">
        <v>1403.90234231472</v>
      </c>
      <c r="BK7" s="7">
        <v>1447.9086607719003</v>
      </c>
      <c r="BL7" s="7">
        <v>1413.67121329467</v>
      </c>
      <c r="BM7" s="7">
        <v>1499.4774689000103</v>
      </c>
      <c r="BN7" s="7">
        <v>1618.9977445908398</v>
      </c>
      <c r="BO7" s="26">
        <v>1853.9694954659903</v>
      </c>
      <c r="BP7" s="7">
        <v>1939.2300532726897</v>
      </c>
      <c r="BQ7" s="7">
        <v>1814.6041482701198</v>
      </c>
      <c r="BR7" s="7">
        <v>1832.0805902284501</v>
      </c>
      <c r="BS7" s="7">
        <v>1876.04009549629</v>
      </c>
      <c r="BT7" s="7">
        <v>1906.8615386238223</v>
      </c>
      <c r="BU7" s="7">
        <v>2328.6007011615002</v>
      </c>
      <c r="BV7" s="7">
        <v>1802.1087732309452</v>
      </c>
      <c r="BW7" s="7">
        <v>1766.5539921934751</v>
      </c>
      <c r="BX7" s="7">
        <v>1907.2553332866901</v>
      </c>
      <c r="BY7" s="7">
        <v>2242.7144254186001</v>
      </c>
      <c r="BZ7" s="7">
        <v>2429.0028600000001</v>
      </c>
      <c r="CA7" s="7">
        <v>2540.6335521788824</v>
      </c>
      <c r="CB7" s="7">
        <v>2583.5954534655252</v>
      </c>
      <c r="CC7" s="7">
        <v>2638.4799182158904</v>
      </c>
      <c r="CD7" s="7">
        <v>2664.59504231956</v>
      </c>
      <c r="CE7" s="7">
        <v>2773.0279469536899</v>
      </c>
      <c r="CF7" s="7">
        <v>2857.5709311367054</v>
      </c>
      <c r="CG7" s="7">
        <v>3103.6533263388228</v>
      </c>
      <c r="CH7" s="7">
        <v>3027.5542910700888</v>
      </c>
      <c r="CI7" s="7">
        <v>3136.1377719579145</v>
      </c>
      <c r="CJ7" s="7">
        <v>3352.8110943846223</v>
      </c>
    </row>
    <row r="8" spans="1:97" ht="21.75" x14ac:dyDescent="0.2">
      <c r="A8" s="8" t="s">
        <v>41</v>
      </c>
      <c r="B8" s="7">
        <v>159.68065496457925</v>
      </c>
      <c r="C8" s="7">
        <v>218.64439000000002</v>
      </c>
      <c r="D8" s="7">
        <v>206.44142796077836</v>
      </c>
      <c r="E8" s="7">
        <v>195.11023279219441</v>
      </c>
      <c r="F8" s="7">
        <v>271.71634244871615</v>
      </c>
      <c r="G8" s="7">
        <v>335.04322044335845</v>
      </c>
      <c r="H8" s="7">
        <f t="shared" si="0"/>
        <v>245.17762161505001</v>
      </c>
      <c r="I8" s="7">
        <f t="shared" si="1"/>
        <v>687.50584459845629</v>
      </c>
      <c r="J8" s="26">
        <f t="shared" ca="1" si="7"/>
        <v>954.43304529536931</v>
      </c>
      <c r="K8" s="26">
        <f t="shared" ca="1" si="8"/>
        <v>1672.5621708597921</v>
      </c>
      <c r="L8" s="7">
        <f t="shared" ca="1" si="3"/>
        <v>2240.0833849963474</v>
      </c>
      <c r="M8" s="7"/>
      <c r="N8" s="7">
        <v>205.56080919549402</v>
      </c>
      <c r="O8" s="7">
        <v>198.3964167884975</v>
      </c>
      <c r="P8" s="7">
        <v>215.06739479002007</v>
      </c>
      <c r="Q8" s="7">
        <v>226.95038720180017</v>
      </c>
      <c r="R8" s="7">
        <v>226.03507834240011</v>
      </c>
      <c r="S8" s="7">
        <v>236.31584626172</v>
      </c>
      <c r="T8" s="7">
        <v>228.24644687724009</v>
      </c>
      <c r="U8" s="7">
        <v>234.44361006544602</v>
      </c>
      <c r="V8" s="7">
        <v>236.80383946175016</v>
      </c>
      <c r="W8" s="7">
        <v>239.47525165925998</v>
      </c>
      <c r="X8" s="7">
        <v>280.96476236233013</v>
      </c>
      <c r="Y8" s="7">
        <v>271.71634244871615</v>
      </c>
      <c r="Z8" s="7">
        <v>273.84419099134004</v>
      </c>
      <c r="AA8" s="7">
        <v>285.26662426556004</v>
      </c>
      <c r="AB8" s="7">
        <v>308.27186515032759</v>
      </c>
      <c r="AC8" s="7">
        <v>298.66977047450001</v>
      </c>
      <c r="AD8" s="7">
        <v>326.24695471117002</v>
      </c>
      <c r="AE8" s="7">
        <v>374.94773807836793</v>
      </c>
      <c r="AF8" s="7">
        <v>400.26089090734087</v>
      </c>
      <c r="AG8" s="7">
        <v>330.03885802127058</v>
      </c>
      <c r="AH8" s="7">
        <v>283.4337059601101</v>
      </c>
      <c r="AI8" s="7">
        <v>358.06182919084063</v>
      </c>
      <c r="AJ8" s="7">
        <v>345.87448904691877</v>
      </c>
      <c r="AK8" s="7">
        <v>335.04322044335845</v>
      </c>
      <c r="AL8" s="7">
        <v>514.38828210496217</v>
      </c>
      <c r="AM8" s="7">
        <v>492.69565460975997</v>
      </c>
      <c r="AN8" s="7">
        <v>488.78050035109271</v>
      </c>
      <c r="AO8" s="7">
        <v>447.56141933039993</v>
      </c>
      <c r="AP8" s="7">
        <v>398.59390215726165</v>
      </c>
      <c r="AQ8" s="7">
        <v>341.57812984228002</v>
      </c>
      <c r="AR8" s="7">
        <v>282.93247599168978</v>
      </c>
      <c r="AS8" s="7">
        <v>248.95972918608001</v>
      </c>
      <c r="AT8" s="7">
        <v>241.8784980234</v>
      </c>
      <c r="AU8" s="7">
        <v>269.56247225250002</v>
      </c>
      <c r="AV8" s="7">
        <v>287.79766895449995</v>
      </c>
      <c r="AW8" s="7">
        <v>245.17762161505001</v>
      </c>
      <c r="AX8" s="7">
        <v>286.71238620502106</v>
      </c>
      <c r="AY8" s="7">
        <v>312.89999999999998</v>
      </c>
      <c r="AZ8" s="20">
        <v>337.02871148053458</v>
      </c>
      <c r="BA8" s="20">
        <v>355.72319237612282</v>
      </c>
      <c r="BB8" s="20">
        <v>502.96488908575503</v>
      </c>
      <c r="BC8" s="7">
        <v>533.12592497148273</v>
      </c>
      <c r="BD8" s="7">
        <v>534.43816330379286</v>
      </c>
      <c r="BE8" s="7">
        <v>577.25225499435612</v>
      </c>
      <c r="BF8" s="7">
        <v>632.63151455067589</v>
      </c>
      <c r="BG8" s="7">
        <v>643.35580515125048</v>
      </c>
      <c r="BH8" s="7">
        <v>693.5428813352587</v>
      </c>
      <c r="BI8" s="7">
        <v>687.50584459845629</v>
      </c>
      <c r="BJ8" s="7">
        <v>747.00981425365785</v>
      </c>
      <c r="BK8" s="7">
        <v>757.46405343895594</v>
      </c>
      <c r="BL8" s="7">
        <v>687.45120344584006</v>
      </c>
      <c r="BM8" s="7">
        <v>777.91067869958385</v>
      </c>
      <c r="BN8" s="7">
        <v>820.12307093894481</v>
      </c>
      <c r="BO8" s="7">
        <v>852.85041413481599</v>
      </c>
      <c r="BP8" s="7">
        <v>915.51089863842344</v>
      </c>
      <c r="BQ8" s="7">
        <v>899.12350280182761</v>
      </c>
      <c r="BR8" s="7">
        <v>927.19282041581141</v>
      </c>
      <c r="BS8" s="7">
        <v>937.31205536798905</v>
      </c>
      <c r="BT8" s="7">
        <v>957.50464500137298</v>
      </c>
      <c r="BU8" s="7">
        <v>954.43304529536931</v>
      </c>
      <c r="BV8" s="7">
        <v>1045.2996304708615</v>
      </c>
      <c r="BW8" s="7">
        <v>1062.6996244616664</v>
      </c>
      <c r="BX8" s="7">
        <v>1065.4418464593077</v>
      </c>
      <c r="BY8" s="7">
        <v>1135.5515261834439</v>
      </c>
      <c r="BZ8" s="7">
        <v>1167.4174499999999</v>
      </c>
      <c r="CA8" s="7">
        <v>1275.6949190774046</v>
      </c>
      <c r="CB8" s="7">
        <v>1332.9428413884709</v>
      </c>
      <c r="CC8" s="7">
        <v>1350.1700032578883</v>
      </c>
      <c r="CD8" s="7">
        <v>1408.0153818459903</v>
      </c>
      <c r="CE8" s="7">
        <v>1549.8093389525188</v>
      </c>
      <c r="CF8" s="7">
        <v>1672.5621708597921</v>
      </c>
      <c r="CG8" s="7">
        <v>2004.8697721771298</v>
      </c>
      <c r="CH8" s="7">
        <v>1998.6638702890377</v>
      </c>
      <c r="CI8" s="7">
        <v>1997.6762233952877</v>
      </c>
      <c r="CJ8" s="7">
        <v>2240.0833849963474</v>
      </c>
    </row>
    <row r="9" spans="1:97" s="67" customFormat="1" ht="21.75" x14ac:dyDescent="0.2">
      <c r="A9" s="65" t="s">
        <v>83</v>
      </c>
      <c r="B9" s="23">
        <v>11694.949908100203</v>
      </c>
      <c r="C9" s="23">
        <v>15057.11931044534</v>
      </c>
      <c r="D9" s="23">
        <v>20413.630481817105</v>
      </c>
      <c r="E9" s="23">
        <v>25696.277342305846</v>
      </c>
      <c r="F9" s="23">
        <v>33056.590109734563</v>
      </c>
      <c r="G9" s="23">
        <v>39806.61750667767</v>
      </c>
      <c r="H9" s="23">
        <f t="shared" si="0"/>
        <v>46791.036648423753</v>
      </c>
      <c r="I9" s="23">
        <f t="shared" si="1"/>
        <v>54344.912531023612</v>
      </c>
      <c r="J9" s="34">
        <f t="shared" ca="1" si="7"/>
        <v>64978.59786423506</v>
      </c>
      <c r="K9" s="34">
        <f t="shared" ca="1" si="8"/>
        <v>77294.162599250645</v>
      </c>
      <c r="L9" s="23">
        <f t="shared" ca="1" si="3"/>
        <v>82339.146076601421</v>
      </c>
      <c r="M9" s="23"/>
      <c r="N9" s="23">
        <v>27393.664979629768</v>
      </c>
      <c r="O9" s="23">
        <v>27028.811945957263</v>
      </c>
      <c r="P9" s="23">
        <v>27763.706708928104</v>
      </c>
      <c r="Q9" s="23">
        <v>26956.974239600597</v>
      </c>
      <c r="R9" s="23">
        <v>27641.390085498751</v>
      </c>
      <c r="S9" s="23">
        <v>28414.249224183259</v>
      </c>
      <c r="T9" s="23">
        <v>29194.295814625519</v>
      </c>
      <c r="U9" s="23">
        <v>29723.483617618698</v>
      </c>
      <c r="V9" s="23">
        <v>30499.237329581982</v>
      </c>
      <c r="W9" s="23">
        <v>31082.917007416541</v>
      </c>
      <c r="X9" s="23">
        <v>32089.283190587248</v>
      </c>
      <c r="Y9" s="23">
        <v>33056.590109734563</v>
      </c>
      <c r="Z9" s="23">
        <v>33415.21539287932</v>
      </c>
      <c r="AA9" s="23">
        <v>33007.894381296617</v>
      </c>
      <c r="AB9" s="23">
        <v>34074.993932775367</v>
      </c>
      <c r="AC9" s="23">
        <v>34838.848968211219</v>
      </c>
      <c r="AD9" s="23">
        <v>35657.738942428194</v>
      </c>
      <c r="AE9" s="23">
        <v>37049.30352898327</v>
      </c>
      <c r="AF9" s="23">
        <v>37793.500710616812</v>
      </c>
      <c r="AG9" s="23">
        <v>37725.731690948749</v>
      </c>
      <c r="AH9" s="23">
        <v>37123.932094738841</v>
      </c>
      <c r="AI9" s="23">
        <v>39108.335583106833</v>
      </c>
      <c r="AJ9" s="23">
        <v>39533.474349443939</v>
      </c>
      <c r="AK9" s="23">
        <v>39806.61750667767</v>
      </c>
      <c r="AL9" s="23">
        <v>41449.26724219547</v>
      </c>
      <c r="AM9" s="23">
        <v>41904.139415913596</v>
      </c>
      <c r="AN9" s="23">
        <v>42010.808243328953</v>
      </c>
      <c r="AO9" s="23">
        <v>44612.535406143244</v>
      </c>
      <c r="AP9" s="23">
        <v>44985.397200370426</v>
      </c>
      <c r="AQ9" s="23">
        <v>44706.027365719245</v>
      </c>
      <c r="AR9" s="23">
        <v>45503.00599676308</v>
      </c>
      <c r="AS9" s="23">
        <v>45693.160946269185</v>
      </c>
      <c r="AT9" s="23">
        <v>45821.892364245927</v>
      </c>
      <c r="AU9" s="23">
        <v>45782.62126623081</v>
      </c>
      <c r="AV9" s="23">
        <v>46531.66154307071</v>
      </c>
      <c r="AW9" s="23">
        <v>46791.036648423753</v>
      </c>
      <c r="AX9" s="23">
        <v>47821.455257743866</v>
      </c>
      <c r="AY9" s="23">
        <v>47435</v>
      </c>
      <c r="AZ9" s="66">
        <v>47742.881176673203</v>
      </c>
      <c r="BA9" s="66">
        <v>48038.646518680296</v>
      </c>
      <c r="BB9" s="66">
        <v>48373.335776532003</v>
      </c>
      <c r="BC9" s="23">
        <v>50028.507197224499</v>
      </c>
      <c r="BD9" s="23">
        <v>50588.402081908447</v>
      </c>
      <c r="BE9" s="23">
        <v>50594.45815731959</v>
      </c>
      <c r="BF9" s="23">
        <v>51764.578950656258</v>
      </c>
      <c r="BG9" s="23">
        <v>52579.043802996472</v>
      </c>
      <c r="BH9" s="23">
        <v>53263.443930945497</v>
      </c>
      <c r="BI9" s="23">
        <v>54344.912531023612</v>
      </c>
      <c r="BJ9" s="23">
        <v>54172.510910336161</v>
      </c>
      <c r="BK9" s="23">
        <v>54825.968241600793</v>
      </c>
      <c r="BL9" s="23">
        <v>55597.907625426429</v>
      </c>
      <c r="BM9" s="23">
        <v>56373.423962200744</v>
      </c>
      <c r="BN9" s="23">
        <v>57090.493525797705</v>
      </c>
      <c r="BO9" s="23">
        <f>SUM(BO10:BO22)</f>
        <v>57798.921000000017</v>
      </c>
      <c r="BP9" s="23">
        <f t="shared" ref="BP9:BT9" si="9">SUM(BP10:BP22)</f>
        <v>58287.735118956582</v>
      </c>
      <c r="BQ9" s="23">
        <f t="shared" si="9"/>
        <v>60435.029607066179</v>
      </c>
      <c r="BR9" s="23">
        <f t="shared" si="9"/>
        <v>61750.072816751766</v>
      </c>
      <c r="BS9" s="23">
        <f t="shared" si="9"/>
        <v>62544.778007078203</v>
      </c>
      <c r="BT9" s="23">
        <f t="shared" si="9"/>
        <v>63557.808551543254</v>
      </c>
      <c r="BU9" s="23">
        <v>64978.59786423506</v>
      </c>
      <c r="BV9" s="23">
        <v>65800.937328196669</v>
      </c>
      <c r="BW9" s="23">
        <v>66419.222621344816</v>
      </c>
      <c r="BX9" s="23">
        <v>67336.708334370793</v>
      </c>
      <c r="BY9" s="23">
        <v>69306.658661047564</v>
      </c>
      <c r="BZ9" s="23">
        <v>70233.030319999991</v>
      </c>
      <c r="CA9" s="23">
        <v>71661.975144890792</v>
      </c>
      <c r="CB9" s="23">
        <v>73015.403044991879</v>
      </c>
      <c r="CC9" s="23">
        <v>74721.088667361953</v>
      </c>
      <c r="CD9" s="23">
        <v>75901.51361656253</v>
      </c>
      <c r="CE9" s="23">
        <v>76313.217627345512</v>
      </c>
      <c r="CF9" s="23">
        <v>77294.162599250645</v>
      </c>
      <c r="CG9" s="23">
        <v>79315.748814845982</v>
      </c>
      <c r="CH9" s="23">
        <v>79911.504684375948</v>
      </c>
      <c r="CI9" s="23">
        <v>81420.287999103937</v>
      </c>
      <c r="CJ9" s="23">
        <v>82339.146076601421</v>
      </c>
      <c r="CL9" s="123"/>
      <c r="CM9" s="123"/>
    </row>
    <row r="10" spans="1:97" ht="21.75" x14ac:dyDescent="0.2">
      <c r="A10" s="8" t="s">
        <v>42</v>
      </c>
      <c r="B10" s="7">
        <v>883.69518171350796</v>
      </c>
      <c r="C10" s="7">
        <v>1569.39678</v>
      </c>
      <c r="D10" s="7">
        <v>2288.0638358941974</v>
      </c>
      <c r="E10" s="7">
        <v>2890.2434127131123</v>
      </c>
      <c r="F10" s="7">
        <v>3882.8736992575</v>
      </c>
      <c r="G10" s="7">
        <v>4973.3282550007734</v>
      </c>
      <c r="H10" s="7">
        <f t="shared" si="0"/>
        <v>6134.0770442200346</v>
      </c>
      <c r="I10" s="7">
        <f t="shared" si="1"/>
        <v>7064.8940159901185</v>
      </c>
      <c r="J10" s="26">
        <f t="shared" ca="1" si="7"/>
        <v>7523.936570276499</v>
      </c>
      <c r="K10" s="26">
        <f t="shared" ca="1" si="8"/>
        <v>7756.0433684394384</v>
      </c>
      <c r="L10" s="7">
        <f t="shared" ca="1" si="3"/>
        <v>8352.7506433472572</v>
      </c>
      <c r="M10" s="7"/>
      <c r="N10" s="7">
        <v>2967.896508633401</v>
      </c>
      <c r="O10" s="7">
        <v>3108.413027654457</v>
      </c>
      <c r="P10" s="7">
        <v>3218.5763275109152</v>
      </c>
      <c r="Q10" s="7">
        <v>3274.8584765918531</v>
      </c>
      <c r="R10" s="7">
        <v>3438.7086373055186</v>
      </c>
      <c r="S10" s="7">
        <v>3412.3772639738791</v>
      </c>
      <c r="T10" s="7">
        <v>3412.8222746879401</v>
      </c>
      <c r="U10" s="7">
        <v>3468.3120187600634</v>
      </c>
      <c r="V10" s="7">
        <v>3592.516310472482</v>
      </c>
      <c r="W10" s="7">
        <v>3653.0188953704619</v>
      </c>
      <c r="X10" s="7">
        <v>3692.4142161369823</v>
      </c>
      <c r="Y10" s="7">
        <v>3882.8736992575</v>
      </c>
      <c r="Z10" s="7">
        <v>4008.8307058019859</v>
      </c>
      <c r="AA10" s="7">
        <v>4023.8976451755161</v>
      </c>
      <c r="AB10" s="7">
        <v>4130.224613784645</v>
      </c>
      <c r="AC10" s="7">
        <v>4280.214350505029</v>
      </c>
      <c r="AD10" s="7">
        <v>4683.1196267246678</v>
      </c>
      <c r="AE10" s="7">
        <v>4685.080614706384</v>
      </c>
      <c r="AF10" s="7">
        <v>4622.981240430604</v>
      </c>
      <c r="AG10" s="7">
        <v>4497.5278886081996</v>
      </c>
      <c r="AH10" s="7">
        <v>4796.3544381815536</v>
      </c>
      <c r="AI10" s="7">
        <v>4978.0129844238745</v>
      </c>
      <c r="AJ10" s="7">
        <v>5002.8300319345535</v>
      </c>
      <c r="AK10" s="7">
        <v>4973.3282550007734</v>
      </c>
      <c r="AL10" s="7">
        <v>5065.5179327917449</v>
      </c>
      <c r="AM10" s="7">
        <v>5101.72897363416</v>
      </c>
      <c r="AN10" s="7">
        <v>5235.3405293991009</v>
      </c>
      <c r="AO10" s="7">
        <v>5902.9927598853965</v>
      </c>
      <c r="AP10" s="7">
        <v>5873.0824243822526</v>
      </c>
      <c r="AQ10" s="7">
        <v>5878.7566885047654</v>
      </c>
      <c r="AR10" s="7">
        <v>6000.8807921703101</v>
      </c>
      <c r="AS10" s="7">
        <v>5969.0818294152459</v>
      </c>
      <c r="AT10" s="7">
        <v>6049.9933767361408</v>
      </c>
      <c r="AU10" s="7">
        <v>6057.045273977451</v>
      </c>
      <c r="AV10" s="7">
        <v>6085.3928246838796</v>
      </c>
      <c r="AW10" s="7">
        <v>6134.0770442200346</v>
      </c>
      <c r="AX10" s="7">
        <v>6241.2884185371158</v>
      </c>
      <c r="AY10" s="7">
        <v>6209</v>
      </c>
      <c r="AZ10" s="20">
        <v>6199.9464800581</v>
      </c>
      <c r="BA10" s="20">
        <v>6142.446812017738</v>
      </c>
      <c r="BB10" s="20">
        <v>6217.1940865501711</v>
      </c>
      <c r="BC10" s="7">
        <v>6373.1553425845368</v>
      </c>
      <c r="BD10" s="7">
        <v>6403.6818707833763</v>
      </c>
      <c r="BE10" s="7">
        <v>6546.5925403675583</v>
      </c>
      <c r="BF10" s="7">
        <v>6691.5026147743638</v>
      </c>
      <c r="BG10" s="7">
        <v>6774.7093770650927</v>
      </c>
      <c r="BH10" s="7">
        <v>6930.7124857086383</v>
      </c>
      <c r="BI10" s="7">
        <v>7064.8940159901185</v>
      </c>
      <c r="BJ10" s="7">
        <v>7097.2681242885628</v>
      </c>
      <c r="BK10" s="7">
        <v>7076.0804210163587</v>
      </c>
      <c r="BL10" s="7">
        <v>7094.2577144201641</v>
      </c>
      <c r="BM10" s="7">
        <v>7026.8513667149546</v>
      </c>
      <c r="BN10" s="7">
        <v>7089.8101722903048</v>
      </c>
      <c r="BO10" s="7">
        <v>7125.9059999999999</v>
      </c>
      <c r="BP10" s="7">
        <v>7053.2217466244565</v>
      </c>
      <c r="BQ10" s="7">
        <v>7280.9513238918598</v>
      </c>
      <c r="BR10" s="7">
        <v>7360.9949967493521</v>
      </c>
      <c r="BS10" s="7">
        <v>7368.2264518860438</v>
      </c>
      <c r="BT10" s="7">
        <v>7489.1784582804821</v>
      </c>
      <c r="BU10" s="7">
        <v>7523.936570276499</v>
      </c>
      <c r="BV10" s="7">
        <v>7610.2746876674546</v>
      </c>
      <c r="BW10" s="7">
        <v>7573.8600199149005</v>
      </c>
      <c r="BX10" s="7">
        <v>7612.0893261265282</v>
      </c>
      <c r="BY10" s="7">
        <v>7551.1675015584897</v>
      </c>
      <c r="BZ10" s="7">
        <v>7508.3755799999999</v>
      </c>
      <c r="CA10" s="7">
        <v>7532.1676375515344</v>
      </c>
      <c r="CB10" s="7">
        <v>7573.4682692115894</v>
      </c>
      <c r="CC10" s="7">
        <v>7681.2231788933059</v>
      </c>
      <c r="CD10" s="7">
        <v>7712.9537902660932</v>
      </c>
      <c r="CE10" s="7">
        <v>7693.2269687843063</v>
      </c>
      <c r="CF10" s="7">
        <v>7756.0433684394384</v>
      </c>
      <c r="CG10" s="7">
        <v>7906.8347924599038</v>
      </c>
      <c r="CH10" s="7">
        <v>8143.162526293243</v>
      </c>
      <c r="CI10" s="7">
        <v>8303.4777035344559</v>
      </c>
      <c r="CJ10" s="7">
        <v>8352.7506433472572</v>
      </c>
    </row>
    <row r="11" spans="1:97" ht="21.75" x14ac:dyDescent="0.2">
      <c r="A11" s="8" t="s">
        <v>43</v>
      </c>
      <c r="B11" s="7">
        <v>55.404240326399766</v>
      </c>
      <c r="C11" s="7">
        <v>13.341899999999999</v>
      </c>
      <c r="D11" s="7">
        <v>83.598721870600016</v>
      </c>
      <c r="E11" s="7">
        <v>158.07824405050005</v>
      </c>
      <c r="F11" s="7">
        <v>94.672686274249997</v>
      </c>
      <c r="G11" s="7">
        <v>255.43143352701023</v>
      </c>
      <c r="H11" s="7">
        <f t="shared" si="0"/>
        <v>294.3951487142603</v>
      </c>
      <c r="I11" s="7">
        <f t="shared" si="1"/>
        <v>241.15134177771208</v>
      </c>
      <c r="J11" s="26">
        <f t="shared" ca="1" si="7"/>
        <v>232.59093120726575</v>
      </c>
      <c r="K11" s="26">
        <f t="shared" ca="1" si="8"/>
        <v>242.73689241831286</v>
      </c>
      <c r="L11" s="7">
        <f t="shared" ca="1" si="3"/>
        <v>525.46802517989636</v>
      </c>
      <c r="M11" s="7"/>
      <c r="N11" s="7">
        <v>224.00592012595001</v>
      </c>
      <c r="O11" s="7">
        <v>228.06549724740003</v>
      </c>
      <c r="P11" s="7">
        <v>279.79750620464995</v>
      </c>
      <c r="Q11" s="7">
        <v>194.81826069075004</v>
      </c>
      <c r="R11" s="7">
        <v>303.67748775232008</v>
      </c>
      <c r="S11" s="7">
        <v>197.0265507332</v>
      </c>
      <c r="T11" s="7">
        <v>93.092377317</v>
      </c>
      <c r="U11" s="7">
        <v>92.492945728500004</v>
      </c>
      <c r="V11" s="7">
        <v>93.719014108799996</v>
      </c>
      <c r="W11" s="7">
        <v>95.407330871970018</v>
      </c>
      <c r="X11" s="7">
        <v>95.556908742800005</v>
      </c>
      <c r="Y11" s="7">
        <v>94.672686274249997</v>
      </c>
      <c r="Z11" s="7">
        <v>100.17571614420001</v>
      </c>
      <c r="AA11" s="7">
        <v>106.88713227755999</v>
      </c>
      <c r="AB11" s="7">
        <v>110.6276791203</v>
      </c>
      <c r="AC11" s="7">
        <v>111.731242983</v>
      </c>
      <c r="AD11" s="7">
        <v>131.89621413225007</v>
      </c>
      <c r="AE11" s="7">
        <v>133.14381808009009</v>
      </c>
      <c r="AF11" s="7">
        <v>268.30272344305024</v>
      </c>
      <c r="AG11" s="7">
        <v>272.70295738641073</v>
      </c>
      <c r="AH11" s="7">
        <v>263.81921924157012</v>
      </c>
      <c r="AI11" s="7">
        <v>272.35604970046046</v>
      </c>
      <c r="AJ11" s="7">
        <v>248.80515984848029</v>
      </c>
      <c r="AK11" s="7">
        <v>255.43143352701023</v>
      </c>
      <c r="AL11" s="7">
        <v>255.77766547830029</v>
      </c>
      <c r="AM11" s="7">
        <v>277.30317510128003</v>
      </c>
      <c r="AN11" s="7">
        <v>278.81352231330021</v>
      </c>
      <c r="AO11" s="7">
        <v>272.93787866320008</v>
      </c>
      <c r="AP11" s="7">
        <v>275.1508076830001</v>
      </c>
      <c r="AQ11" s="7">
        <v>274.7673724494154</v>
      </c>
      <c r="AR11" s="7">
        <v>276.39761658545524</v>
      </c>
      <c r="AS11" s="7">
        <v>279.20301981696002</v>
      </c>
      <c r="AT11" s="7">
        <v>296.33617984453832</v>
      </c>
      <c r="AU11" s="7">
        <v>294.71178605224361</v>
      </c>
      <c r="AV11" s="7">
        <v>293.29626045183812</v>
      </c>
      <c r="AW11" s="7">
        <v>294.3951487142603</v>
      </c>
      <c r="AX11" s="7">
        <v>294.98512194210264</v>
      </c>
      <c r="AY11" s="7">
        <v>291</v>
      </c>
      <c r="AZ11" s="20">
        <v>293.25299171682343</v>
      </c>
      <c r="BA11" s="20">
        <v>299.56474479204564</v>
      </c>
      <c r="BB11" s="20">
        <v>302.31591386401908</v>
      </c>
      <c r="BC11" s="7">
        <v>303.18534355811687</v>
      </c>
      <c r="BD11" s="7">
        <v>304.86158730895403</v>
      </c>
      <c r="BE11" s="7">
        <v>288.83182721377932</v>
      </c>
      <c r="BF11" s="7">
        <v>273.17361904159156</v>
      </c>
      <c r="BG11" s="7">
        <v>274.18152925866178</v>
      </c>
      <c r="BH11" s="7">
        <v>276.15760084173917</v>
      </c>
      <c r="BI11" s="7">
        <v>241.15134177771208</v>
      </c>
      <c r="BJ11" s="7">
        <v>241.06072680596429</v>
      </c>
      <c r="BK11" s="7">
        <v>241.04586449121754</v>
      </c>
      <c r="BL11" s="7">
        <v>241.71447192855172</v>
      </c>
      <c r="BM11" s="7">
        <v>244.73327463366141</v>
      </c>
      <c r="BN11" s="7">
        <v>213.21448966811965</v>
      </c>
      <c r="BO11" s="7">
        <v>255.512</v>
      </c>
      <c r="BP11" s="7">
        <v>251.92756973332303</v>
      </c>
      <c r="BQ11" s="7">
        <v>273.9903667989617</v>
      </c>
      <c r="BR11" s="7">
        <v>272.52177386434164</v>
      </c>
      <c r="BS11" s="7">
        <v>279.85619353792174</v>
      </c>
      <c r="BT11" s="7">
        <v>266.946911996182</v>
      </c>
      <c r="BU11" s="7">
        <v>232.59093120726575</v>
      </c>
      <c r="BV11" s="7">
        <v>232.53990448946581</v>
      </c>
      <c r="BW11" s="7">
        <v>223.32779617276793</v>
      </c>
      <c r="BX11" s="7">
        <v>211.02085570407385</v>
      </c>
      <c r="BY11" s="7">
        <v>218.19461757985852</v>
      </c>
      <c r="BZ11" s="7">
        <v>220.9306</v>
      </c>
      <c r="CA11" s="7">
        <v>227.13247090066568</v>
      </c>
      <c r="CB11" s="7">
        <v>235.58428697258967</v>
      </c>
      <c r="CC11" s="7">
        <v>238.05107258331032</v>
      </c>
      <c r="CD11" s="7">
        <v>247.7830326575812</v>
      </c>
      <c r="CE11" s="7">
        <v>254.89113566267838</v>
      </c>
      <c r="CF11" s="7">
        <v>242.73689241831286</v>
      </c>
      <c r="CG11" s="7">
        <v>253.69577112747675</v>
      </c>
      <c r="CH11" s="7">
        <v>452.52168890141638</v>
      </c>
      <c r="CI11" s="7">
        <v>446.96325299666944</v>
      </c>
      <c r="CJ11" s="7">
        <v>525.46802517989636</v>
      </c>
    </row>
    <row r="12" spans="1:97" s="29" customFormat="1" ht="21.75" x14ac:dyDescent="0.2">
      <c r="A12" s="88" t="s">
        <v>44</v>
      </c>
      <c r="B12" s="26">
        <v>1149.8889010192647</v>
      </c>
      <c r="C12" s="26">
        <v>1621.6579199999999</v>
      </c>
      <c r="D12" s="26">
        <v>2206.8255262978287</v>
      </c>
      <c r="E12" s="26">
        <v>3274.5916968857437</v>
      </c>
      <c r="F12" s="26">
        <v>3598.1445620785175</v>
      </c>
      <c r="G12" s="26">
        <v>3704.6101521213905</v>
      </c>
      <c r="H12" s="26">
        <f t="shared" si="0"/>
        <v>3937.9020971731161</v>
      </c>
      <c r="I12" s="26">
        <f t="shared" si="1"/>
        <v>4272.4268850523722</v>
      </c>
      <c r="J12" s="26">
        <f t="shared" ca="1" si="7"/>
        <v>4537.2141374062803</v>
      </c>
      <c r="K12" s="26">
        <f t="shared" ca="1" si="8"/>
        <v>4874.2731918847667</v>
      </c>
      <c r="L12" s="26">
        <f t="shared" ca="1" si="3"/>
        <v>4896.8025365185022</v>
      </c>
      <c r="M12" s="26"/>
      <c r="N12" s="26">
        <v>3232.3899921770821</v>
      </c>
      <c r="O12" s="26">
        <v>3173.8949422469982</v>
      </c>
      <c r="P12" s="26">
        <v>3235.2762463318181</v>
      </c>
      <c r="Q12" s="26">
        <v>3251.3736664984572</v>
      </c>
      <c r="R12" s="26">
        <v>3277.2988302250828</v>
      </c>
      <c r="S12" s="26">
        <v>3318.508001314734</v>
      </c>
      <c r="T12" s="26">
        <v>3353.9501581401591</v>
      </c>
      <c r="U12" s="26">
        <v>3340.0231721738878</v>
      </c>
      <c r="V12" s="26">
        <v>3411.7102063015459</v>
      </c>
      <c r="W12" s="26">
        <v>3354.0264093777746</v>
      </c>
      <c r="X12" s="26">
        <v>3467.6063797553998</v>
      </c>
      <c r="Y12" s="26">
        <v>3598.1445620785175</v>
      </c>
      <c r="Z12" s="26">
        <v>3632.6054037948593</v>
      </c>
      <c r="AA12" s="26">
        <v>3663.0607884028082</v>
      </c>
      <c r="AB12" s="26">
        <v>3662.9295201358286</v>
      </c>
      <c r="AC12" s="26">
        <v>3699.2160801297368</v>
      </c>
      <c r="AD12" s="26">
        <v>3226.478892916788</v>
      </c>
      <c r="AE12" s="26">
        <v>3718.6833162215457</v>
      </c>
      <c r="AF12" s="26">
        <v>3506.8360807971944</v>
      </c>
      <c r="AG12" s="26">
        <v>3419.8065388953455</v>
      </c>
      <c r="AH12" s="26">
        <v>3518.0501711370785</v>
      </c>
      <c r="AI12" s="26">
        <v>3691.5892376507754</v>
      </c>
      <c r="AJ12" s="26">
        <v>3739.1543794376958</v>
      </c>
      <c r="AK12" s="26">
        <v>3704.6101521213905</v>
      </c>
      <c r="AL12" s="26">
        <v>3773.283346279371</v>
      </c>
      <c r="AM12" s="26">
        <v>3855.7633371765951</v>
      </c>
      <c r="AN12" s="26">
        <v>3879.0545973802095</v>
      </c>
      <c r="AO12" s="26">
        <v>4094.1564458583994</v>
      </c>
      <c r="AP12" s="26">
        <v>3978.2965181773088</v>
      </c>
      <c r="AQ12" s="26">
        <v>4056.4676267958162</v>
      </c>
      <c r="AR12" s="26">
        <v>4060.721970084287</v>
      </c>
      <c r="AS12" s="26">
        <v>4065.4619205530998</v>
      </c>
      <c r="AT12" s="26">
        <v>3935.1816120264853</v>
      </c>
      <c r="AU12" s="26">
        <v>3851.5655896188168</v>
      </c>
      <c r="AV12" s="26">
        <v>3853.0290655883987</v>
      </c>
      <c r="AW12" s="26">
        <v>3937.9020971731161</v>
      </c>
      <c r="AX12" s="26">
        <v>3901.1949895919147</v>
      </c>
      <c r="AY12" s="26">
        <v>3939</v>
      </c>
      <c r="AZ12" s="20">
        <v>3866.8023554865131</v>
      </c>
      <c r="BA12" s="20">
        <v>3916.2768561041435</v>
      </c>
      <c r="BB12" s="20">
        <v>3877.949894984773</v>
      </c>
      <c r="BC12" s="26">
        <v>3939.266453839477</v>
      </c>
      <c r="BD12" s="26">
        <v>3995.8087461295504</v>
      </c>
      <c r="BE12" s="26">
        <v>4024.3551209669918</v>
      </c>
      <c r="BF12" s="26">
        <v>4076.7147542340394</v>
      </c>
      <c r="BG12" s="26">
        <v>4289.8755944223885</v>
      </c>
      <c r="BH12" s="26">
        <v>4278.9100522434592</v>
      </c>
      <c r="BI12" s="26">
        <v>4272.4268850523722</v>
      </c>
      <c r="BJ12" s="26">
        <v>4181.4255802134794</v>
      </c>
      <c r="BK12" s="26">
        <v>4200.0799719730012</v>
      </c>
      <c r="BL12" s="26">
        <v>4214.5988704263937</v>
      </c>
      <c r="BM12" s="26">
        <v>4247.7585739434198</v>
      </c>
      <c r="BN12" s="26">
        <v>4331.5659880400144</v>
      </c>
      <c r="BO12" s="26">
        <v>4198.6679999999997</v>
      </c>
      <c r="BP12" s="26">
        <v>4118.0350557164938</v>
      </c>
      <c r="BQ12" s="26">
        <v>4371.6659917780062</v>
      </c>
      <c r="BR12" s="26">
        <v>4376.6679368640007</v>
      </c>
      <c r="BS12" s="26">
        <v>4355.6646691482129</v>
      </c>
      <c r="BT12" s="26">
        <v>4458.8201414620316</v>
      </c>
      <c r="BU12" s="26">
        <v>4537.2141374062803</v>
      </c>
      <c r="BV12" s="7">
        <v>4416.5732169468247</v>
      </c>
      <c r="BW12" s="7">
        <v>4427.357175086534</v>
      </c>
      <c r="BX12" s="7">
        <v>4305.8526202967005</v>
      </c>
      <c r="BY12" s="7">
        <v>4467.6804355801132</v>
      </c>
      <c r="BZ12" s="7">
        <v>4614.9806600000002</v>
      </c>
      <c r="CA12" s="7">
        <v>4795.485248881444</v>
      </c>
      <c r="CB12" s="7">
        <v>4817.5533628073799</v>
      </c>
      <c r="CC12" s="7">
        <v>4868.9124302163827</v>
      </c>
      <c r="CD12" s="7">
        <v>4929.1387552136339</v>
      </c>
      <c r="CE12" s="7">
        <v>4784.3320466324785</v>
      </c>
      <c r="CF12" s="7">
        <v>4874.2731918847667</v>
      </c>
      <c r="CG12" s="7">
        <v>4700.782507965564</v>
      </c>
      <c r="CH12" s="7">
        <v>4810.8653278261108</v>
      </c>
      <c r="CI12" s="7">
        <v>4867.5274263647761</v>
      </c>
      <c r="CJ12" s="7">
        <v>4896.8025365185022</v>
      </c>
    </row>
    <row r="13" spans="1:97" s="29" customFormat="1" ht="21.75" x14ac:dyDescent="0.2">
      <c r="A13" s="88" t="s">
        <v>45</v>
      </c>
      <c r="B13" s="26">
        <v>72.877979509833665</v>
      </c>
      <c r="C13" s="26">
        <v>208.68884</v>
      </c>
      <c r="D13" s="26">
        <v>223.86437660037527</v>
      </c>
      <c r="E13" s="26">
        <v>191.11963543348574</v>
      </c>
      <c r="F13" s="26">
        <v>344.74456483483391</v>
      </c>
      <c r="G13" s="26">
        <v>353.61101359682146</v>
      </c>
      <c r="H13" s="26">
        <f t="shared" si="0"/>
        <v>368.18689528293726</v>
      </c>
      <c r="I13" s="26">
        <f t="shared" si="1"/>
        <v>514.24493244505481</v>
      </c>
      <c r="J13" s="26">
        <f t="shared" ca="1" si="7"/>
        <v>571.31632626531166</v>
      </c>
      <c r="K13" s="26">
        <f t="shared" ca="1" si="8"/>
        <v>946.5000289045372</v>
      </c>
      <c r="L13" s="26">
        <f t="shared" ca="1" si="3"/>
        <v>996.74849546459427</v>
      </c>
      <c r="M13" s="26"/>
      <c r="N13" s="26">
        <v>209.81186709666054</v>
      </c>
      <c r="O13" s="26">
        <v>240.87002350151528</v>
      </c>
      <c r="P13" s="26">
        <v>258.84669131140714</v>
      </c>
      <c r="Q13" s="26">
        <v>282.403075852923</v>
      </c>
      <c r="R13" s="26">
        <v>299.79916990174638</v>
      </c>
      <c r="S13" s="26">
        <v>306.30570305047149</v>
      </c>
      <c r="T13" s="26">
        <v>288.35324222902307</v>
      </c>
      <c r="U13" s="26">
        <v>287.25819859971017</v>
      </c>
      <c r="V13" s="26">
        <v>298.10213919447244</v>
      </c>
      <c r="W13" s="26">
        <v>297.65025846670545</v>
      </c>
      <c r="X13" s="26">
        <v>318.15887346416031</v>
      </c>
      <c r="Y13" s="26">
        <v>344.74456483483391</v>
      </c>
      <c r="Z13" s="26">
        <v>328.83771598555535</v>
      </c>
      <c r="AA13" s="26">
        <v>269.64430753488864</v>
      </c>
      <c r="AB13" s="26">
        <v>322.98614278773056</v>
      </c>
      <c r="AC13" s="26">
        <v>328.79301456975668</v>
      </c>
      <c r="AD13" s="26">
        <v>588.35241792433271</v>
      </c>
      <c r="AE13" s="26">
        <v>367.47934049218406</v>
      </c>
      <c r="AF13" s="26">
        <v>381.80062891769029</v>
      </c>
      <c r="AG13" s="26">
        <v>342.75021739381464</v>
      </c>
      <c r="AH13" s="26">
        <v>303.03457329439402</v>
      </c>
      <c r="AI13" s="26">
        <v>347.28993117089686</v>
      </c>
      <c r="AJ13" s="26">
        <v>353.11734088919269</v>
      </c>
      <c r="AK13" s="26">
        <v>353.61101359682146</v>
      </c>
      <c r="AL13" s="26">
        <v>411.83421274492383</v>
      </c>
      <c r="AM13" s="26">
        <v>411.9000840022274</v>
      </c>
      <c r="AN13" s="26">
        <v>416.5939183100196</v>
      </c>
      <c r="AO13" s="26">
        <v>408.5115092013898</v>
      </c>
      <c r="AP13" s="26">
        <v>439.23654200483941</v>
      </c>
      <c r="AQ13" s="26">
        <v>431.99333846332769</v>
      </c>
      <c r="AR13" s="26">
        <v>440.0263021411443</v>
      </c>
      <c r="AS13" s="26">
        <v>408.47861738436808</v>
      </c>
      <c r="AT13" s="26">
        <v>455.12272170010772</v>
      </c>
      <c r="AU13" s="26">
        <v>436.12273118835481</v>
      </c>
      <c r="AV13" s="26">
        <v>420.07223107230567</v>
      </c>
      <c r="AW13" s="26">
        <v>368.18689528293726</v>
      </c>
      <c r="AX13" s="26">
        <v>386.77996577886086</v>
      </c>
      <c r="AY13" s="26">
        <v>349</v>
      </c>
      <c r="AZ13" s="20">
        <v>351.84796158079666</v>
      </c>
      <c r="BA13" s="20">
        <v>358.99597163692482</v>
      </c>
      <c r="BB13" s="20">
        <v>372.0964073491885</v>
      </c>
      <c r="BC13" s="26">
        <v>379.99513717802495</v>
      </c>
      <c r="BD13" s="26">
        <v>380.44243631005628</v>
      </c>
      <c r="BE13" s="26">
        <v>404.59148315096974</v>
      </c>
      <c r="BF13" s="26">
        <v>439.4869545774161</v>
      </c>
      <c r="BG13" s="26">
        <v>447.10999818640414</v>
      </c>
      <c r="BH13" s="26">
        <v>463.54560084796964</v>
      </c>
      <c r="BI13" s="26">
        <v>514.24493244505481</v>
      </c>
      <c r="BJ13" s="26">
        <v>501.1709439953363</v>
      </c>
      <c r="BK13" s="26">
        <v>492.48931515862193</v>
      </c>
      <c r="BL13" s="26">
        <v>523.46960569974942</v>
      </c>
      <c r="BM13" s="26">
        <v>509.2193718412704</v>
      </c>
      <c r="BN13" s="26">
        <v>511.6572821365412</v>
      </c>
      <c r="BO13" s="26">
        <v>520.45399999999995</v>
      </c>
      <c r="BP13" s="26">
        <v>546.65142564139842</v>
      </c>
      <c r="BQ13" s="26">
        <v>566.19916862911498</v>
      </c>
      <c r="BR13" s="26">
        <v>569.34409490941505</v>
      </c>
      <c r="BS13" s="26">
        <v>577.27009926042899</v>
      </c>
      <c r="BT13" s="26">
        <v>580.46500165790496</v>
      </c>
      <c r="BU13" s="26">
        <v>571.31632626531166</v>
      </c>
      <c r="BV13" s="7">
        <v>569.94487956208036</v>
      </c>
      <c r="BW13" s="7">
        <v>708.29802489900544</v>
      </c>
      <c r="BX13" s="7">
        <v>713.26566719848881</v>
      </c>
      <c r="BY13" s="7">
        <v>743.86992878560432</v>
      </c>
      <c r="BZ13" s="7">
        <v>769.99419999999998</v>
      </c>
      <c r="CA13" s="7">
        <v>802.52285338025138</v>
      </c>
      <c r="CB13" s="7">
        <v>821.80964380321973</v>
      </c>
      <c r="CC13" s="7">
        <v>834.86817552170078</v>
      </c>
      <c r="CD13" s="7">
        <v>857.49510854841412</v>
      </c>
      <c r="CE13" s="7">
        <v>910.33865771038268</v>
      </c>
      <c r="CF13" s="7">
        <v>946.5000289045372</v>
      </c>
      <c r="CG13" s="7">
        <v>985.45844987189071</v>
      </c>
      <c r="CH13" s="7">
        <v>989.07734527009757</v>
      </c>
      <c r="CI13" s="7">
        <v>995.80276669371051</v>
      </c>
      <c r="CJ13" s="7">
        <v>996.74849546459427</v>
      </c>
    </row>
    <row r="14" spans="1:97" s="29" customFormat="1" ht="21.75" x14ac:dyDescent="0.2">
      <c r="A14" s="88" t="s">
        <v>46</v>
      </c>
      <c r="B14" s="26">
        <v>930.66745053573243</v>
      </c>
      <c r="C14" s="26">
        <v>1316.9149600000001</v>
      </c>
      <c r="D14" s="26">
        <v>1785.0516006255525</v>
      </c>
      <c r="E14" s="26">
        <v>2306.6008483311384</v>
      </c>
      <c r="F14" s="26">
        <v>3159.2687601538596</v>
      </c>
      <c r="G14" s="26">
        <v>3492.7790144501923</v>
      </c>
      <c r="H14" s="26">
        <f t="shared" si="0"/>
        <v>4963.5182320654876</v>
      </c>
      <c r="I14" s="26">
        <f t="shared" si="1"/>
        <v>6381.1693492867289</v>
      </c>
      <c r="J14" s="26">
        <f t="shared" ca="1" si="7"/>
        <v>7787.3057707676453</v>
      </c>
      <c r="K14" s="26">
        <f t="shared" ca="1" si="8"/>
        <v>9602.0452625374055</v>
      </c>
      <c r="L14" s="26">
        <f t="shared" ca="1" si="3"/>
        <v>10378.817249924405</v>
      </c>
      <c r="M14" s="26"/>
      <c r="N14" s="26">
        <v>2342.2005471261086</v>
      </c>
      <c r="O14" s="26">
        <v>2318.5188784291518</v>
      </c>
      <c r="P14" s="26">
        <v>2403.6580530790015</v>
      </c>
      <c r="Q14" s="26">
        <v>2469.6700550406322</v>
      </c>
      <c r="R14" s="26">
        <v>2460.6824403852265</v>
      </c>
      <c r="S14" s="26">
        <v>2603.6315169003924</v>
      </c>
      <c r="T14" s="26">
        <v>2742.113451015071</v>
      </c>
      <c r="U14" s="26">
        <v>2844.6004983925727</v>
      </c>
      <c r="V14" s="26">
        <v>2903.6122684286856</v>
      </c>
      <c r="W14" s="26">
        <v>2881.3115465467208</v>
      </c>
      <c r="X14" s="26">
        <v>3016.2721285430453</v>
      </c>
      <c r="Y14" s="26">
        <v>3159.2687601538596</v>
      </c>
      <c r="Z14" s="26">
        <v>3089.1403460735696</v>
      </c>
      <c r="AA14" s="26">
        <v>2837.7705290383828</v>
      </c>
      <c r="AB14" s="26">
        <v>2988.213257487128</v>
      </c>
      <c r="AC14" s="26">
        <v>3271.0345956674173</v>
      </c>
      <c r="AD14" s="26">
        <v>3519.7126610242208</v>
      </c>
      <c r="AE14" s="26">
        <v>3644.6675266009029</v>
      </c>
      <c r="AF14" s="26">
        <v>3654.3631318677008</v>
      </c>
      <c r="AG14" s="26">
        <v>3311.9561267880263</v>
      </c>
      <c r="AH14" s="26">
        <v>2910.213443642609</v>
      </c>
      <c r="AI14" s="26">
        <v>3484.9397814580998</v>
      </c>
      <c r="AJ14" s="26">
        <v>3517.962835422622</v>
      </c>
      <c r="AK14" s="26">
        <v>3492.7790144501923</v>
      </c>
      <c r="AL14" s="26">
        <v>3778.1557620292497</v>
      </c>
      <c r="AM14" s="26">
        <v>3920.9624363112375</v>
      </c>
      <c r="AN14" s="26">
        <v>4064.8560956431379</v>
      </c>
      <c r="AO14" s="26">
        <v>4194.146421934418</v>
      </c>
      <c r="AP14" s="26">
        <v>4214.2299752140234</v>
      </c>
      <c r="AQ14" s="26">
        <v>4338.919771898687</v>
      </c>
      <c r="AR14" s="26">
        <v>4466.1229951570594</v>
      </c>
      <c r="AS14" s="26">
        <v>4440.1582186273399</v>
      </c>
      <c r="AT14" s="26">
        <v>4521.5875341531637</v>
      </c>
      <c r="AU14" s="26">
        <v>4523.974917308381</v>
      </c>
      <c r="AV14" s="26">
        <v>4638.1016577987066</v>
      </c>
      <c r="AW14" s="26">
        <v>4963.5182320654876</v>
      </c>
      <c r="AX14" s="26">
        <v>5076.5239922650389</v>
      </c>
      <c r="AY14" s="26">
        <v>5080</v>
      </c>
      <c r="AZ14" s="20">
        <v>5177.2236048138757</v>
      </c>
      <c r="BA14" s="20">
        <v>5355.9811660752393</v>
      </c>
      <c r="BB14" s="20">
        <v>5369.815935194074</v>
      </c>
      <c r="BC14" s="26">
        <v>5665.6187690103297</v>
      </c>
      <c r="BD14" s="26">
        <v>5692.1839138867645</v>
      </c>
      <c r="BE14" s="26">
        <v>5945.6167261653445</v>
      </c>
      <c r="BF14" s="26">
        <v>6147.9486684576577</v>
      </c>
      <c r="BG14" s="26">
        <v>5977.3634728836096</v>
      </c>
      <c r="BH14" s="26">
        <v>6114.7612459421489</v>
      </c>
      <c r="BI14" s="26">
        <v>6381.1693492867289</v>
      </c>
      <c r="BJ14" s="26">
        <v>6382.9611980560185</v>
      </c>
      <c r="BK14" s="26">
        <v>6606.774508038231</v>
      </c>
      <c r="BL14" s="26">
        <v>6937.9694540584833</v>
      </c>
      <c r="BM14" s="26">
        <v>7050.7586596377641</v>
      </c>
      <c r="BN14" s="26">
        <v>6532.6721673975171</v>
      </c>
      <c r="BO14" s="26">
        <v>6615.1379999999999</v>
      </c>
      <c r="BP14" s="26">
        <v>6723.2662062146937</v>
      </c>
      <c r="BQ14" s="26">
        <v>7059.433175846043</v>
      </c>
      <c r="BR14" s="26">
        <v>7252.7964501031211</v>
      </c>
      <c r="BS14" s="26">
        <v>7373.4802097032334</v>
      </c>
      <c r="BT14" s="26">
        <v>7522.2055716547366</v>
      </c>
      <c r="BU14" s="26">
        <v>7787.3057707676453</v>
      </c>
      <c r="BV14" s="7">
        <v>7753.1478787194392</v>
      </c>
      <c r="BW14" s="7">
        <v>7873.9289663467371</v>
      </c>
      <c r="BX14" s="7">
        <v>8383.9747099394499</v>
      </c>
      <c r="BY14" s="7">
        <v>8696.264008995593</v>
      </c>
      <c r="BZ14" s="7">
        <v>8737.2870199999998</v>
      </c>
      <c r="CA14" s="7">
        <v>8882.9649703247633</v>
      </c>
      <c r="CB14" s="7">
        <v>9004.6435047693267</v>
      </c>
      <c r="CC14" s="7">
        <v>9311.3996280569518</v>
      </c>
      <c r="CD14" s="7">
        <v>9514.927392289299</v>
      </c>
      <c r="CE14" s="7">
        <v>9711.3105338976548</v>
      </c>
      <c r="CF14" s="7">
        <v>9602.0452625374055</v>
      </c>
      <c r="CG14" s="7">
        <v>10196.710912985549</v>
      </c>
      <c r="CH14" s="7">
        <v>9985.1153487534339</v>
      </c>
      <c r="CI14" s="7">
        <v>10368.84209564893</v>
      </c>
      <c r="CJ14" s="7">
        <v>10378.817249924405</v>
      </c>
    </row>
    <row r="15" spans="1:97" s="29" customFormat="1" ht="21.75" x14ac:dyDescent="0.2">
      <c r="A15" s="88" t="s">
        <v>47</v>
      </c>
      <c r="B15" s="26">
        <v>2316.2752061553019</v>
      </c>
      <c r="C15" s="26">
        <v>2545.0053199999998</v>
      </c>
      <c r="D15" s="26">
        <v>4200.0516269828559</v>
      </c>
      <c r="E15" s="26">
        <v>5381.1798183894498</v>
      </c>
      <c r="F15" s="26">
        <v>7364.3846003399058</v>
      </c>
      <c r="G15" s="26">
        <v>8296.5931495822315</v>
      </c>
      <c r="H15" s="26">
        <f t="shared" si="0"/>
        <v>8089.8317343109566</v>
      </c>
      <c r="I15" s="26">
        <f t="shared" si="1"/>
        <v>8368.4145074624612</v>
      </c>
      <c r="J15" s="26">
        <f t="shared" ca="1" si="7"/>
        <v>9654.6356547753567</v>
      </c>
      <c r="K15" s="26">
        <f t="shared" ca="1" si="8"/>
        <v>11508.386176304946</v>
      </c>
      <c r="L15" s="26">
        <f t="shared" ca="1" si="3"/>
        <v>11913.679586786417</v>
      </c>
      <c r="M15" s="26"/>
      <c r="N15" s="26">
        <v>6941.175409838519</v>
      </c>
      <c r="O15" s="26">
        <v>6508.7243407947726</v>
      </c>
      <c r="P15" s="26">
        <v>6526.7621818679463</v>
      </c>
      <c r="Q15" s="26">
        <v>5478.5023373158338</v>
      </c>
      <c r="R15" s="26">
        <v>5631.5521108605817</v>
      </c>
      <c r="S15" s="26">
        <v>5911.6610633088212</v>
      </c>
      <c r="T15" s="26">
        <v>6456.798215722265</v>
      </c>
      <c r="U15" s="26">
        <v>6810.7787479612398</v>
      </c>
      <c r="V15" s="26">
        <v>6951.207499702592</v>
      </c>
      <c r="W15" s="26">
        <v>7095.6123690938457</v>
      </c>
      <c r="X15" s="26">
        <v>7395.0996179681215</v>
      </c>
      <c r="Y15" s="26">
        <v>7364.3846003399058</v>
      </c>
      <c r="Z15" s="26">
        <v>7461.6496176758692</v>
      </c>
      <c r="AA15" s="26">
        <v>7419.8851350521354</v>
      </c>
      <c r="AB15" s="26">
        <v>7715.2795995858642</v>
      </c>
      <c r="AC15" s="26">
        <v>7715.3108259518131</v>
      </c>
      <c r="AD15" s="26">
        <v>7665.4366126745817</v>
      </c>
      <c r="AE15" s="26">
        <v>7966.9724553492715</v>
      </c>
      <c r="AF15" s="26">
        <v>8152.6645891123098</v>
      </c>
      <c r="AG15" s="26">
        <v>8312.841401319909</v>
      </c>
      <c r="AH15" s="26">
        <v>7898.4065078503327</v>
      </c>
      <c r="AI15" s="26">
        <v>8023.8136151070739</v>
      </c>
      <c r="AJ15" s="26">
        <v>8269.9092242528859</v>
      </c>
      <c r="AK15" s="26">
        <v>8296.5931495822315</v>
      </c>
      <c r="AL15" s="26">
        <v>9071.2883051248064</v>
      </c>
      <c r="AM15" s="26">
        <v>8865.2654194687148</v>
      </c>
      <c r="AN15" s="26">
        <v>8462.7826512270076</v>
      </c>
      <c r="AO15" s="26">
        <v>8529.2197247977074</v>
      </c>
      <c r="AP15" s="26">
        <v>8518.1169007416811</v>
      </c>
      <c r="AQ15" s="26">
        <v>8037.1715536285355</v>
      </c>
      <c r="AR15" s="26">
        <v>8108.3927427877506</v>
      </c>
      <c r="AS15" s="26">
        <v>8244.8548548743602</v>
      </c>
      <c r="AT15" s="26">
        <v>8156.1026954619274</v>
      </c>
      <c r="AU15" s="26">
        <v>8132.4066057621267</v>
      </c>
      <c r="AV15" s="26">
        <v>8582.6734516372708</v>
      </c>
      <c r="AW15" s="26">
        <v>8089.8317343109566</v>
      </c>
      <c r="AX15" s="26">
        <v>8481.6308858504854</v>
      </c>
      <c r="AY15" s="26">
        <v>8327</v>
      </c>
      <c r="AZ15" s="20">
        <v>8514.8058100407634</v>
      </c>
      <c r="BA15" s="20">
        <v>8478.6470467307445</v>
      </c>
      <c r="BB15" s="20">
        <v>8226.1387187300443</v>
      </c>
      <c r="BC15" s="26">
        <v>8599.4181934452681</v>
      </c>
      <c r="BD15" s="26">
        <v>8535.9193538087402</v>
      </c>
      <c r="BE15" s="26">
        <v>8029.643881007376</v>
      </c>
      <c r="BF15" s="26">
        <v>8081.9048479310613</v>
      </c>
      <c r="BG15" s="26">
        <v>8219.3988683425869</v>
      </c>
      <c r="BH15" s="26">
        <v>8363.4252945606568</v>
      </c>
      <c r="BI15" s="26">
        <v>8368.4145074624612</v>
      </c>
      <c r="BJ15" s="26">
        <v>8158.1536180945523</v>
      </c>
      <c r="BK15" s="26">
        <v>8187.6367463094848</v>
      </c>
      <c r="BL15" s="26">
        <v>8170.8772620675418</v>
      </c>
      <c r="BM15" s="26">
        <v>8353.6045248373903</v>
      </c>
      <c r="BN15" s="26">
        <v>8308.1329435862681</v>
      </c>
      <c r="BO15" s="26">
        <v>8510.2430000000004</v>
      </c>
      <c r="BP15" s="26">
        <v>8604.6204945341397</v>
      </c>
      <c r="BQ15" s="26">
        <v>8813.5070111668992</v>
      </c>
      <c r="BR15" s="26">
        <v>8963.1350633057446</v>
      </c>
      <c r="BS15" s="26">
        <v>9287.8070236445965</v>
      </c>
      <c r="BT15" s="26">
        <v>9556.6409857101244</v>
      </c>
      <c r="BU15" s="26">
        <v>9654.6356547753567</v>
      </c>
      <c r="BV15" s="7">
        <v>9989.6012624020987</v>
      </c>
      <c r="BW15" s="7">
        <v>9982.8897461787419</v>
      </c>
      <c r="BX15" s="7">
        <v>9865.129480824784</v>
      </c>
      <c r="BY15" s="7">
        <v>10318.319852694965</v>
      </c>
      <c r="BZ15" s="7">
        <v>10297.894</v>
      </c>
      <c r="CA15" s="7">
        <v>10752.779532423858</v>
      </c>
      <c r="CB15" s="7">
        <v>10752.716050055154</v>
      </c>
      <c r="CC15" s="7">
        <v>11061.794648934934</v>
      </c>
      <c r="CD15" s="7">
        <v>11176.285103301965</v>
      </c>
      <c r="CE15" s="7">
        <v>11267.341273058446</v>
      </c>
      <c r="CF15" s="7">
        <v>11508.386176304946</v>
      </c>
      <c r="CG15" s="7">
        <v>11819.069351717124</v>
      </c>
      <c r="CH15" s="7">
        <v>11500.59250161737</v>
      </c>
      <c r="CI15" s="7">
        <v>11679.542009872588</v>
      </c>
      <c r="CJ15" s="7">
        <v>11913.679586786417</v>
      </c>
    </row>
    <row r="16" spans="1:97" s="29" customFormat="1" ht="21.75" x14ac:dyDescent="0.2">
      <c r="A16" s="88" t="s">
        <v>53</v>
      </c>
      <c r="B16" s="26">
        <v>2369.4518325026766</v>
      </c>
      <c r="C16" s="26">
        <v>3187.3821899999998</v>
      </c>
      <c r="D16" s="26">
        <v>3697.0484391867858</v>
      </c>
      <c r="E16" s="26">
        <v>4431.473978162503</v>
      </c>
      <c r="F16" s="26">
        <v>5850.9012863725584</v>
      </c>
      <c r="G16" s="26">
        <v>7511.067658892056</v>
      </c>
      <c r="H16" s="26">
        <f t="shared" si="0"/>
        <v>9949.9480986928211</v>
      </c>
      <c r="I16" s="26">
        <f t="shared" si="1"/>
        <v>12132.722717547804</v>
      </c>
      <c r="J16" s="26">
        <f t="shared" ca="1" si="7"/>
        <v>13672.528637352862</v>
      </c>
      <c r="K16" s="26">
        <f t="shared" ca="1" si="8"/>
        <v>16230.694108242884</v>
      </c>
      <c r="L16" s="26">
        <f t="shared" ca="1" si="3"/>
        <v>17394.352255476195</v>
      </c>
      <c r="M16" s="26"/>
      <c r="N16" s="26">
        <v>4358.0949516506653</v>
      </c>
      <c r="O16" s="26">
        <v>4466.2687073138177</v>
      </c>
      <c r="P16" s="26">
        <v>4538.4520539344658</v>
      </c>
      <c r="Q16" s="26">
        <v>4652.8439895648207</v>
      </c>
      <c r="R16" s="26">
        <v>4724.4833160215012</v>
      </c>
      <c r="S16" s="26">
        <v>4858.7114191425926</v>
      </c>
      <c r="T16" s="26">
        <v>4960.4864065664342</v>
      </c>
      <c r="U16" s="26">
        <v>5149.0987643330191</v>
      </c>
      <c r="V16" s="26">
        <v>5275.4030672251538</v>
      </c>
      <c r="W16" s="26">
        <v>5493.5898368477301</v>
      </c>
      <c r="X16" s="26">
        <v>5652.7053925598511</v>
      </c>
      <c r="Y16" s="26">
        <v>5850.9012863725584</v>
      </c>
      <c r="Z16" s="26">
        <v>5836.7151635025257</v>
      </c>
      <c r="AA16" s="26">
        <v>5807.7855037621957</v>
      </c>
      <c r="AB16" s="26">
        <v>6038.1364123774547</v>
      </c>
      <c r="AC16" s="26">
        <v>6167.6825675708324</v>
      </c>
      <c r="AD16" s="26">
        <v>6427.1471196719713</v>
      </c>
      <c r="AE16" s="26">
        <v>6813.5399191321312</v>
      </c>
      <c r="AF16" s="26">
        <v>7206.5401325298963</v>
      </c>
      <c r="AG16" s="26">
        <v>7302.8861772842756</v>
      </c>
      <c r="AH16" s="26">
        <v>6986.8613694423639</v>
      </c>
      <c r="AI16" s="26">
        <v>7281.2671185437021</v>
      </c>
      <c r="AJ16" s="26">
        <v>7420.1919901334495</v>
      </c>
      <c r="AK16" s="26">
        <v>7511.067658892056</v>
      </c>
      <c r="AL16" s="26">
        <v>7764.0864274214482</v>
      </c>
      <c r="AM16" s="26">
        <v>7374.1182308933485</v>
      </c>
      <c r="AN16" s="26">
        <v>8089.5162879665941</v>
      </c>
      <c r="AO16" s="26">
        <v>8876.6817707830432</v>
      </c>
      <c r="AP16" s="26">
        <v>8977.7890066984055</v>
      </c>
      <c r="AQ16" s="26">
        <v>9053.5020737793475</v>
      </c>
      <c r="AR16" s="26">
        <v>9328.5373545810726</v>
      </c>
      <c r="AS16" s="26">
        <v>9350.5831170308957</v>
      </c>
      <c r="AT16" s="26">
        <v>9409.478188540621</v>
      </c>
      <c r="AU16" s="26">
        <v>9700.1166875864637</v>
      </c>
      <c r="AV16" s="26">
        <v>9799.9548564981233</v>
      </c>
      <c r="AW16" s="26">
        <v>9949.9480986928211</v>
      </c>
      <c r="AX16" s="26">
        <v>10215.596872663997</v>
      </c>
      <c r="AY16" s="26">
        <v>10116</v>
      </c>
      <c r="AZ16" s="20">
        <v>10236.26825745231</v>
      </c>
      <c r="BA16" s="20">
        <v>10251.921128238895</v>
      </c>
      <c r="BB16" s="20">
        <v>10319.710110027248</v>
      </c>
      <c r="BC16" s="26">
        <v>10795.432300101267</v>
      </c>
      <c r="BD16" s="26">
        <v>10988.657131785787</v>
      </c>
      <c r="BE16" s="26">
        <v>11122.896881214645</v>
      </c>
      <c r="BF16" s="26">
        <v>11441.866063828875</v>
      </c>
      <c r="BG16" s="26">
        <v>11646.732090910022</v>
      </c>
      <c r="BH16" s="26">
        <v>11735.437883070421</v>
      </c>
      <c r="BI16" s="26">
        <v>12132.722717547804</v>
      </c>
      <c r="BJ16" s="26">
        <v>12110.386632866475</v>
      </c>
      <c r="BK16" s="26">
        <v>12158.149846555414</v>
      </c>
      <c r="BL16" s="26">
        <v>12296.623672689031</v>
      </c>
      <c r="BM16" s="26">
        <v>12461.092105068166</v>
      </c>
      <c r="BN16" s="26">
        <v>12679.04196063259</v>
      </c>
      <c r="BO16" s="26">
        <v>12814.228999999999</v>
      </c>
      <c r="BP16" s="26">
        <v>12817.752045020403</v>
      </c>
      <c r="BQ16" s="26">
        <v>13100.058046653976</v>
      </c>
      <c r="BR16" s="26">
        <v>13348.383001814798</v>
      </c>
      <c r="BS16" s="26">
        <v>13492.006964978349</v>
      </c>
      <c r="BT16" s="26">
        <v>13325.299340184871</v>
      </c>
      <c r="BU16" s="26">
        <v>13672.528637352862</v>
      </c>
      <c r="BV16" s="7">
        <v>13853.916308715532</v>
      </c>
      <c r="BW16" s="7">
        <v>13990.140118384888</v>
      </c>
      <c r="BX16" s="7">
        <v>14029.891980822818</v>
      </c>
      <c r="BY16" s="7">
        <v>14472.066991733169</v>
      </c>
      <c r="BZ16" s="7">
        <v>14695.580810000001</v>
      </c>
      <c r="CA16" s="7">
        <v>14855.721423474681</v>
      </c>
      <c r="CB16" s="7">
        <v>15212.784389082814</v>
      </c>
      <c r="CC16" s="7">
        <v>15629.54886093299</v>
      </c>
      <c r="CD16" s="7">
        <v>15973.767086196751</v>
      </c>
      <c r="CE16" s="7">
        <v>16034.994797404484</v>
      </c>
      <c r="CF16" s="7">
        <v>16230.694108242884</v>
      </c>
      <c r="CG16" s="7">
        <v>16544.767641698374</v>
      </c>
      <c r="CH16" s="7">
        <v>16952.426906251549</v>
      </c>
      <c r="CI16" s="7">
        <v>17106.667698077828</v>
      </c>
      <c r="CJ16" s="7">
        <v>17394.352255476195</v>
      </c>
    </row>
    <row r="17" spans="1:99" s="29" customFormat="1" ht="21.75" x14ac:dyDescent="0.2">
      <c r="A17" s="88" t="s">
        <v>48</v>
      </c>
      <c r="B17" s="26">
        <v>1287.8770577358857</v>
      </c>
      <c r="C17" s="26">
        <v>1312.27532</v>
      </c>
      <c r="D17" s="26">
        <v>1416.3761696243446</v>
      </c>
      <c r="E17" s="26">
        <v>1849.4636673489081</v>
      </c>
      <c r="F17" s="26">
        <v>2224.8528449144378</v>
      </c>
      <c r="G17" s="26">
        <v>2828.0331186727808</v>
      </c>
      <c r="H17" s="26">
        <f t="shared" si="0"/>
        <v>2904.0663984997041</v>
      </c>
      <c r="I17" s="26">
        <f t="shared" si="1"/>
        <v>3055.2295386976862</v>
      </c>
      <c r="J17" s="26">
        <f t="shared" ca="1" si="7"/>
        <v>3998.2722447905121</v>
      </c>
      <c r="K17" s="26">
        <f t="shared" ca="1" si="8"/>
        <v>4681.2710536954346</v>
      </c>
      <c r="L17" s="26">
        <f t="shared" ca="1" si="3"/>
        <v>4812.5454089496434</v>
      </c>
      <c r="M17" s="26"/>
      <c r="N17" s="26">
        <v>1839.8657522111193</v>
      </c>
      <c r="O17" s="26">
        <v>1857.8828683411498</v>
      </c>
      <c r="P17" s="26">
        <v>1941.3050410330345</v>
      </c>
      <c r="Q17" s="26">
        <v>1936.5067054520853</v>
      </c>
      <c r="R17" s="26">
        <v>1940.4711707130491</v>
      </c>
      <c r="S17" s="26">
        <v>1972.5463487603711</v>
      </c>
      <c r="T17" s="26">
        <v>1953.1638027934298</v>
      </c>
      <c r="U17" s="26">
        <v>2073.09229885783</v>
      </c>
      <c r="V17" s="26">
        <v>2122.2379781456166</v>
      </c>
      <c r="W17" s="26">
        <v>2156.7683210328996</v>
      </c>
      <c r="X17" s="26">
        <v>2213.0067574919772</v>
      </c>
      <c r="Y17" s="26">
        <v>2224.8528449144378</v>
      </c>
      <c r="Z17" s="26">
        <v>2219.3996255932179</v>
      </c>
      <c r="AA17" s="26">
        <v>2202.4781214419422</v>
      </c>
      <c r="AB17" s="26">
        <v>2242.4737359919204</v>
      </c>
      <c r="AC17" s="26">
        <v>2282.9174705992164</v>
      </c>
      <c r="AD17" s="26">
        <v>2320.9045915403435</v>
      </c>
      <c r="AE17" s="26">
        <v>2403.0022819617639</v>
      </c>
      <c r="AF17" s="26">
        <v>2551.8465448130023</v>
      </c>
      <c r="AG17" s="26">
        <v>2574.9118267333652</v>
      </c>
      <c r="AH17" s="26">
        <v>2661.3458250618055</v>
      </c>
      <c r="AI17" s="26">
        <v>2743.2010319276137</v>
      </c>
      <c r="AJ17" s="26">
        <v>2771.0673664731503</v>
      </c>
      <c r="AK17" s="26">
        <v>2828.0331186727808</v>
      </c>
      <c r="AL17" s="26">
        <v>2783.6427165802388</v>
      </c>
      <c r="AM17" s="26">
        <v>2741.4774886606083</v>
      </c>
      <c r="AN17" s="26">
        <v>2823.5553279441142</v>
      </c>
      <c r="AO17" s="26">
        <v>2924.7722526750786</v>
      </c>
      <c r="AP17" s="26">
        <v>3005.1054140997817</v>
      </c>
      <c r="AQ17" s="26">
        <v>2879.8059962277466</v>
      </c>
      <c r="AR17" s="26">
        <v>2906.4783085182221</v>
      </c>
      <c r="AS17" s="26">
        <v>2916.0633974377279</v>
      </c>
      <c r="AT17" s="26">
        <v>2909.6988479876754</v>
      </c>
      <c r="AU17" s="26">
        <v>2929.258753225763</v>
      </c>
      <c r="AV17" s="26">
        <v>2878.8647865571179</v>
      </c>
      <c r="AW17" s="26">
        <v>2904.0663984997041</v>
      </c>
      <c r="AX17" s="26">
        <v>2780.7723840667159</v>
      </c>
      <c r="AY17" s="26">
        <v>2716</v>
      </c>
      <c r="AZ17" s="20">
        <v>2738.4951073626216</v>
      </c>
      <c r="BA17" s="20">
        <v>2738.2604255847295</v>
      </c>
      <c r="BB17" s="20">
        <v>2832.4134373496404</v>
      </c>
      <c r="BC17" s="26">
        <v>2897.7200140717728</v>
      </c>
      <c r="BD17" s="26">
        <v>2999.8135829994631</v>
      </c>
      <c r="BE17" s="26">
        <v>2983.0553558150982</v>
      </c>
      <c r="BF17" s="26">
        <v>3015.35407410887</v>
      </c>
      <c r="BG17" s="26">
        <v>3066.3058253187623</v>
      </c>
      <c r="BH17" s="26">
        <v>3098.6393002366781</v>
      </c>
      <c r="BI17" s="26">
        <v>3055.2295386976862</v>
      </c>
      <c r="BJ17" s="26">
        <v>3125.5640256791098</v>
      </c>
      <c r="BK17" s="26">
        <v>3168.7756346707329</v>
      </c>
      <c r="BL17" s="26">
        <v>3164.9640291579626</v>
      </c>
      <c r="BM17" s="26">
        <v>3220.427937702299</v>
      </c>
      <c r="BN17" s="26">
        <v>3403.7323843775753</v>
      </c>
      <c r="BO17" s="26">
        <v>3537.4319999999998</v>
      </c>
      <c r="BP17" s="26">
        <v>3581.1038245801446</v>
      </c>
      <c r="BQ17" s="26">
        <v>3785.5759190751915</v>
      </c>
      <c r="BR17" s="26">
        <v>3920.0768952199146</v>
      </c>
      <c r="BS17" s="26">
        <v>4016.8706195249324</v>
      </c>
      <c r="BT17" s="26">
        <v>3989.0774523627947</v>
      </c>
      <c r="BU17" s="26">
        <v>3998.2722447905121</v>
      </c>
      <c r="BV17" s="7">
        <v>4057.6136594384584</v>
      </c>
      <c r="BW17" s="7">
        <v>4061.7441087756897</v>
      </c>
      <c r="BX17" s="7">
        <v>4288.959281465025</v>
      </c>
      <c r="BY17" s="7">
        <v>4400.1945830178092</v>
      </c>
      <c r="BZ17" s="7">
        <v>4468.0055400000001</v>
      </c>
      <c r="CA17" s="7">
        <v>4513.3892434067384</v>
      </c>
      <c r="CB17" s="7">
        <v>4561.1711736215657</v>
      </c>
      <c r="CC17" s="7">
        <v>4644.5305488310005</v>
      </c>
      <c r="CD17" s="7">
        <v>4647.8535457629832</v>
      </c>
      <c r="CE17" s="7">
        <v>4627.2991323624392</v>
      </c>
      <c r="CF17" s="7">
        <v>4681.2710536954346</v>
      </c>
      <c r="CG17" s="7">
        <v>4705.2814937241774</v>
      </c>
      <c r="CH17" s="7">
        <v>4627.0777774505223</v>
      </c>
      <c r="CI17" s="7">
        <v>4654.7378910679672</v>
      </c>
      <c r="CJ17" s="7">
        <v>4812.5454089496434</v>
      </c>
    </row>
    <row r="18" spans="1:99" s="29" customFormat="1" ht="21.75" x14ac:dyDescent="0.2">
      <c r="A18" s="88" t="s">
        <v>49</v>
      </c>
      <c r="B18" s="26">
        <v>251.8580643084434</v>
      </c>
      <c r="C18" s="26">
        <v>271.89628000000005</v>
      </c>
      <c r="D18" s="26">
        <v>309.80968080277643</v>
      </c>
      <c r="E18" s="26">
        <v>389.24107027193497</v>
      </c>
      <c r="F18" s="26">
        <v>514.35391017419852</v>
      </c>
      <c r="G18" s="26">
        <v>636.92754188957235</v>
      </c>
      <c r="H18" s="26">
        <f t="shared" si="0"/>
        <v>1051.1233778642222</v>
      </c>
      <c r="I18" s="26">
        <f t="shared" si="1"/>
        <v>1267.9639547275283</v>
      </c>
      <c r="J18" s="26">
        <f t="shared" ca="1" si="7"/>
        <v>1668.3063156623168</v>
      </c>
      <c r="K18" s="26">
        <f t="shared" ca="1" si="8"/>
        <v>2010.8220551956692</v>
      </c>
      <c r="L18" s="26">
        <f t="shared" ca="1" si="3"/>
        <v>2155.121701733719</v>
      </c>
      <c r="M18" s="26"/>
      <c r="N18" s="26">
        <v>383.89172403673501</v>
      </c>
      <c r="O18" s="26">
        <v>387.77836979678938</v>
      </c>
      <c r="P18" s="26">
        <v>404.31414752792841</v>
      </c>
      <c r="Q18" s="26">
        <v>412.7256620389154</v>
      </c>
      <c r="R18" s="26">
        <v>403.96303949452152</v>
      </c>
      <c r="S18" s="26">
        <v>431.98111335702839</v>
      </c>
      <c r="T18" s="26">
        <v>460.33110077229509</v>
      </c>
      <c r="U18" s="26">
        <v>454.00806424266148</v>
      </c>
      <c r="V18" s="26">
        <v>461.01381205448774</v>
      </c>
      <c r="W18" s="26">
        <v>479.88771931226302</v>
      </c>
      <c r="X18" s="26">
        <v>480.91210072180576</v>
      </c>
      <c r="Y18" s="26">
        <v>514.35391017419852</v>
      </c>
      <c r="Z18" s="26">
        <v>531.73695697110907</v>
      </c>
      <c r="AA18" s="26">
        <v>513.57505692446819</v>
      </c>
      <c r="AB18" s="26">
        <v>515.87222643456846</v>
      </c>
      <c r="AC18" s="26">
        <v>531.19481859820405</v>
      </c>
      <c r="AD18" s="26">
        <v>506.64426591464115</v>
      </c>
      <c r="AE18" s="26">
        <v>553.037185777481</v>
      </c>
      <c r="AF18" s="26">
        <v>571.0885932003381</v>
      </c>
      <c r="AG18" s="26">
        <v>590.88012344731965</v>
      </c>
      <c r="AH18" s="26">
        <v>608.01195360861664</v>
      </c>
      <c r="AI18" s="26">
        <v>638.83923512423485</v>
      </c>
      <c r="AJ18" s="26">
        <v>612.40323692052823</v>
      </c>
      <c r="AK18" s="26">
        <v>636.92754188957235</v>
      </c>
      <c r="AL18" s="26">
        <v>657.25490832733522</v>
      </c>
      <c r="AM18" s="26">
        <v>689.45511333571142</v>
      </c>
      <c r="AN18" s="26">
        <v>732.81677853298163</v>
      </c>
      <c r="AO18" s="26">
        <v>842.12516037608987</v>
      </c>
      <c r="AP18" s="26">
        <v>823.08916163499873</v>
      </c>
      <c r="AQ18" s="26">
        <v>863.78666033158447</v>
      </c>
      <c r="AR18" s="26">
        <v>891.15380433845019</v>
      </c>
      <c r="AS18" s="26">
        <v>914.74403570882578</v>
      </c>
      <c r="AT18" s="26">
        <v>973.11801916755655</v>
      </c>
      <c r="AU18" s="26">
        <v>992.80646228809474</v>
      </c>
      <c r="AV18" s="26">
        <v>1018.6530938152949</v>
      </c>
      <c r="AW18" s="26">
        <v>1051.1233778642222</v>
      </c>
      <c r="AX18" s="26">
        <v>1046.1699696587248</v>
      </c>
      <c r="AY18" s="26">
        <v>1053</v>
      </c>
      <c r="AZ18" s="20">
        <v>1081.5777491384413</v>
      </c>
      <c r="BA18" s="20">
        <v>1125.7822272199144</v>
      </c>
      <c r="BB18" s="20">
        <v>1148.7222146711492</v>
      </c>
      <c r="BC18" s="26">
        <v>1023.018201321613</v>
      </c>
      <c r="BD18" s="26">
        <v>1088.5413159911509</v>
      </c>
      <c r="BE18" s="26">
        <v>1067.3255078416298</v>
      </c>
      <c r="BF18" s="26">
        <v>1134.0209641854747</v>
      </c>
      <c r="BG18" s="26">
        <v>1154.1166093806639</v>
      </c>
      <c r="BH18" s="26">
        <v>1201.2785643780578</v>
      </c>
      <c r="BI18" s="26">
        <v>1267.9639547275283</v>
      </c>
      <c r="BJ18" s="26">
        <v>1267.1729149589733</v>
      </c>
      <c r="BK18" s="26">
        <v>1289.8651225839028</v>
      </c>
      <c r="BL18" s="26">
        <v>1342.9437702938701</v>
      </c>
      <c r="BM18" s="26">
        <v>1395.5943373441044</v>
      </c>
      <c r="BN18" s="26">
        <v>1450.509790917688</v>
      </c>
      <c r="BO18" s="26">
        <v>1456.635</v>
      </c>
      <c r="BP18" s="26">
        <v>1505.3456397440857</v>
      </c>
      <c r="BQ18" s="26">
        <v>1566.8189952213961</v>
      </c>
      <c r="BR18" s="26">
        <v>1590.8371244776963</v>
      </c>
      <c r="BS18" s="26">
        <v>1611.5841766234034</v>
      </c>
      <c r="BT18" s="26">
        <v>1621.6105984474436</v>
      </c>
      <c r="BU18" s="26">
        <v>1668.3063156623168</v>
      </c>
      <c r="BV18" s="7">
        <v>1690.9666481021216</v>
      </c>
      <c r="BW18" s="7">
        <v>1711.6167597297017</v>
      </c>
      <c r="BX18" s="7">
        <v>1714.9787158485228</v>
      </c>
      <c r="BY18" s="7">
        <v>1776.8513879896891</v>
      </c>
      <c r="BZ18" s="7">
        <v>1797.99621</v>
      </c>
      <c r="CA18" s="7">
        <v>1823.1773396110666</v>
      </c>
      <c r="CB18" s="7">
        <v>1889.9479947344798</v>
      </c>
      <c r="CC18" s="7">
        <v>1948.1381400745377</v>
      </c>
      <c r="CD18" s="7">
        <v>1976.3279283219792</v>
      </c>
      <c r="CE18" s="7">
        <v>1995.0536392498868</v>
      </c>
      <c r="CF18" s="7">
        <v>2010.8220551956692</v>
      </c>
      <c r="CG18" s="7">
        <v>2060.0269304277108</v>
      </c>
      <c r="CH18" s="7">
        <v>2143.9906194967634</v>
      </c>
      <c r="CI18" s="7">
        <v>2185.6622871574914</v>
      </c>
      <c r="CJ18" s="7">
        <v>2155.121701733719</v>
      </c>
    </row>
    <row r="19" spans="1:99" s="29" customFormat="1" ht="21.75" x14ac:dyDescent="0.2">
      <c r="A19" s="88" t="s">
        <v>50</v>
      </c>
      <c r="B19" s="26">
        <v>355.70442724282151</v>
      </c>
      <c r="C19" s="26">
        <v>527.97470999999996</v>
      </c>
      <c r="D19" s="26">
        <v>784.79460996031321</v>
      </c>
      <c r="E19" s="26">
        <v>468.7804100565894</v>
      </c>
      <c r="F19" s="26">
        <v>299.46753836298075</v>
      </c>
      <c r="G19" s="26">
        <v>469.21924579477343</v>
      </c>
      <c r="H19" s="26">
        <f t="shared" si="0"/>
        <v>615.10063191340021</v>
      </c>
      <c r="I19" s="26">
        <f t="shared" si="1"/>
        <v>559.93941377900876</v>
      </c>
      <c r="J19" s="26">
        <f t="shared" ca="1" si="7"/>
        <v>716.99808754932724</v>
      </c>
      <c r="K19" s="26">
        <f t="shared" ca="1" si="8"/>
        <v>863.08387616242749</v>
      </c>
      <c r="L19" s="26">
        <f t="shared" ca="1" si="3"/>
        <v>844.89466734958114</v>
      </c>
      <c r="M19" s="26"/>
      <c r="N19" s="26">
        <v>413.85316208058458</v>
      </c>
      <c r="O19" s="26">
        <v>385.07858756746253</v>
      </c>
      <c r="P19" s="26">
        <v>384.72442172563399</v>
      </c>
      <c r="Q19" s="26">
        <v>364.99533202754583</v>
      </c>
      <c r="R19" s="26">
        <v>365.01474482412272</v>
      </c>
      <c r="S19" s="26">
        <v>363.56218857580103</v>
      </c>
      <c r="T19" s="26">
        <v>375.76216266218569</v>
      </c>
      <c r="U19" s="26">
        <v>376.21321671753122</v>
      </c>
      <c r="V19" s="26">
        <v>341.20943935823874</v>
      </c>
      <c r="W19" s="26">
        <v>331.56381471218918</v>
      </c>
      <c r="X19" s="26">
        <v>435.668548233443</v>
      </c>
      <c r="Y19" s="26">
        <v>299.46753836298075</v>
      </c>
      <c r="Z19" s="26">
        <v>336.25827336454097</v>
      </c>
      <c r="AA19" s="26">
        <v>339.71893658460226</v>
      </c>
      <c r="AB19" s="26">
        <v>356.43281374919667</v>
      </c>
      <c r="AC19" s="26">
        <v>340.32444530515096</v>
      </c>
      <c r="AD19" s="26">
        <v>412.5364944992748</v>
      </c>
      <c r="AE19" s="26">
        <v>399.95134964493258</v>
      </c>
      <c r="AF19" s="26">
        <v>406.32678556997428</v>
      </c>
      <c r="AG19" s="26">
        <v>405.75442436164809</v>
      </c>
      <c r="AH19" s="26">
        <v>403.19406189113829</v>
      </c>
      <c r="AI19" s="26">
        <v>396.88588841957818</v>
      </c>
      <c r="AJ19" s="26">
        <v>386.49615315030218</v>
      </c>
      <c r="AK19" s="26">
        <v>469.21924579477343</v>
      </c>
      <c r="AL19" s="26">
        <v>418.02010358813305</v>
      </c>
      <c r="AM19" s="26">
        <v>418.12488655027511</v>
      </c>
      <c r="AN19" s="26">
        <v>392.31288760840391</v>
      </c>
      <c r="AO19" s="26">
        <v>494.31321594770475</v>
      </c>
      <c r="AP19" s="26">
        <v>543.88573945956136</v>
      </c>
      <c r="AQ19" s="26">
        <v>551.58926254354151</v>
      </c>
      <c r="AR19" s="26">
        <v>513.89274617041963</v>
      </c>
      <c r="AS19" s="26">
        <v>544.16084439159715</v>
      </c>
      <c r="AT19" s="26">
        <v>529.52482827164806</v>
      </c>
      <c r="AU19" s="26">
        <v>520.85177142082966</v>
      </c>
      <c r="AV19" s="26">
        <v>498.91913586993047</v>
      </c>
      <c r="AW19" s="26">
        <v>615.10063191340021</v>
      </c>
      <c r="AX19" s="26">
        <v>601.65888416381983</v>
      </c>
      <c r="AY19" s="26">
        <v>640</v>
      </c>
      <c r="AZ19" s="20">
        <v>622.14491205027241</v>
      </c>
      <c r="BA19" s="20">
        <v>608.60848314085331</v>
      </c>
      <c r="BB19" s="20">
        <v>610.82252126779463</v>
      </c>
      <c r="BC19" s="26">
        <v>636.44785458094657</v>
      </c>
      <c r="BD19" s="26">
        <v>619.21804309986658</v>
      </c>
      <c r="BE19" s="26">
        <v>549.06342660429527</v>
      </c>
      <c r="BF19" s="26">
        <v>548.36199582752533</v>
      </c>
      <c r="BG19" s="26">
        <v>551.30081407846876</v>
      </c>
      <c r="BH19" s="26">
        <v>520.92368766098252</v>
      </c>
      <c r="BI19" s="26">
        <v>559.93941377900876</v>
      </c>
      <c r="BJ19" s="26">
        <v>558.40550755364984</v>
      </c>
      <c r="BK19" s="26">
        <v>583.39702218614525</v>
      </c>
      <c r="BL19" s="26">
        <v>611.67341664595256</v>
      </c>
      <c r="BM19" s="26">
        <v>582.39437143450073</v>
      </c>
      <c r="BN19" s="26">
        <v>556.02821692468945</v>
      </c>
      <c r="BO19" s="26">
        <v>616.44600000000003</v>
      </c>
      <c r="BP19" s="26">
        <v>670.33944494663729</v>
      </c>
      <c r="BQ19" s="26">
        <v>667.96562466651972</v>
      </c>
      <c r="BR19" s="26">
        <v>663.12326573294308</v>
      </c>
      <c r="BS19" s="26">
        <v>665.24493756890649</v>
      </c>
      <c r="BT19" s="26">
        <v>663.1933101549522</v>
      </c>
      <c r="BU19" s="26">
        <v>716.99808754932724</v>
      </c>
      <c r="BV19" s="7">
        <v>747.45214389066189</v>
      </c>
      <c r="BW19" s="7">
        <v>702.55571967302149</v>
      </c>
      <c r="BX19" s="7">
        <v>705.32671641364186</v>
      </c>
      <c r="BY19" s="7">
        <v>642.16239534220665</v>
      </c>
      <c r="BZ19" s="7">
        <v>691.46861999999999</v>
      </c>
      <c r="CA19" s="7">
        <v>777.82762603876483</v>
      </c>
      <c r="CB19" s="7">
        <v>785.44848200686999</v>
      </c>
      <c r="CC19" s="7">
        <v>790.42482294550848</v>
      </c>
      <c r="CD19" s="7">
        <v>805.54340824398093</v>
      </c>
      <c r="CE19" s="7">
        <v>769.46542115040154</v>
      </c>
      <c r="CF19" s="7">
        <v>863.08387616242749</v>
      </c>
      <c r="CG19" s="7">
        <v>944.95142703473562</v>
      </c>
      <c r="CH19" s="7">
        <v>842.30846638404216</v>
      </c>
      <c r="CI19" s="7">
        <v>851.89146860572794</v>
      </c>
      <c r="CJ19" s="7">
        <v>844.89466734958114</v>
      </c>
    </row>
    <row r="20" spans="1:99" s="29" customFormat="1" ht="21.75" x14ac:dyDescent="0.2">
      <c r="A20" s="88" t="s">
        <v>82</v>
      </c>
      <c r="B20" s="26">
        <v>98.589187551550467</v>
      </c>
      <c r="C20" s="26">
        <v>293.37647044533998</v>
      </c>
      <c r="D20" s="26">
        <v>307.84665381099995</v>
      </c>
      <c r="E20" s="26">
        <v>346.03428964186293</v>
      </c>
      <c r="F20" s="26">
        <v>657.12482736882976</v>
      </c>
      <c r="G20" s="26">
        <v>848.83727453488041</v>
      </c>
      <c r="H20" s="26">
        <f t="shared" si="0"/>
        <v>1095.1760238582419</v>
      </c>
      <c r="I20" s="26">
        <f t="shared" si="1"/>
        <v>1567.0777014987921</v>
      </c>
      <c r="J20" s="26">
        <f t="shared" ca="1" si="7"/>
        <v>2666.3974870728057</v>
      </c>
      <c r="K20" s="26">
        <f t="shared" ca="1" si="8"/>
        <v>3812.9165239347858</v>
      </c>
      <c r="L20" s="26">
        <f t="shared" ca="1" si="3"/>
        <v>4072.0034819459488</v>
      </c>
      <c r="M20" s="26"/>
      <c r="N20" s="26">
        <v>371.19201053156797</v>
      </c>
      <c r="O20" s="26">
        <v>353.82249437532795</v>
      </c>
      <c r="P20" s="26">
        <v>390.63423649584462</v>
      </c>
      <c r="Q20" s="26">
        <v>391.94674317852338</v>
      </c>
      <c r="R20" s="26">
        <v>405.06595474061902</v>
      </c>
      <c r="S20" s="26">
        <v>443.20651527921774</v>
      </c>
      <c r="T20" s="26">
        <v>463.75054231401066</v>
      </c>
      <c r="U20" s="26">
        <v>473.29600315418969</v>
      </c>
      <c r="V20" s="26">
        <v>508.12978042064736</v>
      </c>
      <c r="W20" s="26">
        <v>529.6326012677315</v>
      </c>
      <c r="X20" s="26">
        <v>569.64189752274478</v>
      </c>
      <c r="Y20" s="26">
        <v>657.12482736882976</v>
      </c>
      <c r="Z20" s="26">
        <v>732.58632914405985</v>
      </c>
      <c r="AA20" s="26">
        <v>693.22962903247253</v>
      </c>
      <c r="AB20" s="26">
        <v>803.34150073782644</v>
      </c>
      <c r="AC20" s="26">
        <v>815.69830182772819</v>
      </c>
      <c r="AD20" s="26">
        <v>784.66747464149489</v>
      </c>
      <c r="AE20" s="26">
        <v>811.21767295963741</v>
      </c>
      <c r="AF20" s="26">
        <v>812.40428328587655</v>
      </c>
      <c r="AG20" s="26">
        <v>826.84455913445208</v>
      </c>
      <c r="AH20" s="26">
        <v>841.89928820977161</v>
      </c>
      <c r="AI20" s="26">
        <v>842.99362946383883</v>
      </c>
      <c r="AJ20" s="26">
        <v>841.61993436245132</v>
      </c>
      <c r="AK20" s="26">
        <v>848.83727453488041</v>
      </c>
      <c r="AL20" s="26">
        <v>912.13058895905112</v>
      </c>
      <c r="AM20" s="26">
        <v>904.53776057412392</v>
      </c>
      <c r="AN20" s="26">
        <v>778.54458120332833</v>
      </c>
      <c r="AO20" s="26">
        <v>901.65404058372621</v>
      </c>
      <c r="AP20" s="26">
        <v>972.68288241960818</v>
      </c>
      <c r="AQ20" s="26">
        <v>1037.5645806456619</v>
      </c>
      <c r="AR20" s="26">
        <v>1047.6611366785467</v>
      </c>
      <c r="AS20" s="26">
        <v>1098.2635226565867</v>
      </c>
      <c r="AT20" s="26">
        <v>1141.21580342419</v>
      </c>
      <c r="AU20" s="26">
        <v>1124.5233462671129</v>
      </c>
      <c r="AV20" s="26">
        <v>1153.2635295440978</v>
      </c>
      <c r="AW20" s="26">
        <v>1095.1760238582419</v>
      </c>
      <c r="AX20" s="26">
        <v>1075.940615141883</v>
      </c>
      <c r="AY20" s="26">
        <v>1100</v>
      </c>
      <c r="AZ20" s="20">
        <v>1117.5996781863296</v>
      </c>
      <c r="BA20" s="20">
        <v>1144.5857732083346</v>
      </c>
      <c r="BB20" s="20">
        <v>1307.3561093791027</v>
      </c>
      <c r="BC20" s="26">
        <v>1290.1998420669554</v>
      </c>
      <c r="BD20" s="26">
        <v>1340.8297134001407</v>
      </c>
      <c r="BE20" s="26">
        <v>1421.9675467327352</v>
      </c>
      <c r="BF20" s="26">
        <v>1454.3235227961109</v>
      </c>
      <c r="BG20" s="26">
        <v>1499.0495372616529</v>
      </c>
      <c r="BH20" s="26">
        <v>1522.2752918704909</v>
      </c>
      <c r="BI20" s="26">
        <v>1567.0777014987921</v>
      </c>
      <c r="BJ20" s="26">
        <v>1584.3287189033501</v>
      </c>
      <c r="BK20" s="26">
        <v>1601.6126923336485</v>
      </c>
      <c r="BL20" s="26">
        <v>1643.692503051793</v>
      </c>
      <c r="BM20" s="26">
        <v>1726.5077294074247</v>
      </c>
      <c r="BN20" s="26">
        <v>1682.4331775532155</v>
      </c>
      <c r="BO20" s="26">
        <v>1793.2449999999999</v>
      </c>
      <c r="BP20" s="26">
        <v>1919.0925225872695</v>
      </c>
      <c r="BQ20" s="26">
        <v>2131.9581183604128</v>
      </c>
      <c r="BR20" s="26">
        <v>2274.4212758097806</v>
      </c>
      <c r="BS20" s="26">
        <v>2380.5160064648571</v>
      </c>
      <c r="BT20" s="26">
        <v>2512.6675810214942</v>
      </c>
      <c r="BU20" s="26">
        <v>2666.3974870728057</v>
      </c>
      <c r="BV20" s="7">
        <v>2696.6901894087232</v>
      </c>
      <c r="BW20" s="7">
        <v>2775.3131586887116</v>
      </c>
      <c r="BX20" s="7">
        <v>2946.8108823295338</v>
      </c>
      <c r="BY20" s="7">
        <v>3022.9591195078656</v>
      </c>
      <c r="BZ20" s="7">
        <v>3199.8980000000001</v>
      </c>
      <c r="CA20" s="7">
        <v>3249.9068082609597</v>
      </c>
      <c r="CB20" s="7">
        <v>3453.5797998304943</v>
      </c>
      <c r="CC20" s="7">
        <v>3599.8437451757277</v>
      </c>
      <c r="CD20" s="7">
        <v>3673.2252711497945</v>
      </c>
      <c r="CE20" s="7">
        <v>3738.9583762964517</v>
      </c>
      <c r="CF20" s="7">
        <v>3812.9165239347858</v>
      </c>
      <c r="CG20" s="7">
        <v>3837.1877444034121</v>
      </c>
      <c r="CH20" s="7">
        <v>3928.8800539481276</v>
      </c>
      <c r="CI20" s="7">
        <v>4014.8557571062829</v>
      </c>
      <c r="CJ20" s="7">
        <v>4072.0034819459488</v>
      </c>
    </row>
    <row r="21" spans="1:99" s="29" customFormat="1" ht="21.75" x14ac:dyDescent="0.2">
      <c r="A21" s="88" t="s">
        <v>51</v>
      </c>
      <c r="B21" s="26">
        <v>613.33200516430384</v>
      </c>
      <c r="C21" s="26">
        <v>564.80403999999999</v>
      </c>
      <c r="D21" s="26">
        <v>733.389489940933</v>
      </c>
      <c r="E21" s="26">
        <v>1000.860422236969</v>
      </c>
      <c r="F21" s="26">
        <v>1546.1530697951307</v>
      </c>
      <c r="G21" s="26">
        <v>2347.4500676195557</v>
      </c>
      <c r="H21" s="26">
        <f t="shared" si="0"/>
        <v>2838.1982834338546</v>
      </c>
      <c r="I21" s="26">
        <f t="shared" si="1"/>
        <v>4005.0033481921337</v>
      </c>
      <c r="J21" s="26">
        <f t="shared" ca="1" si="7"/>
        <v>6210.4354800064184</v>
      </c>
      <c r="K21" s="26">
        <f t="shared" ca="1" si="8"/>
        <v>8141.9267460644214</v>
      </c>
      <c r="L21" s="26">
        <f t="shared" ca="1" si="3"/>
        <v>8862.7273453659363</v>
      </c>
      <c r="M21" s="26"/>
      <c r="N21" s="26">
        <v>996.78853873549872</v>
      </c>
      <c r="O21" s="26">
        <v>1017.1884220903764</v>
      </c>
      <c r="P21" s="26">
        <v>1081.9340136141334</v>
      </c>
      <c r="Q21" s="26">
        <v>1187.0877052107674</v>
      </c>
      <c r="R21" s="26">
        <v>1251.3816068675787</v>
      </c>
      <c r="S21" s="26">
        <v>1281.2496170078928</v>
      </c>
      <c r="T21" s="26">
        <v>1331.4740603053983</v>
      </c>
      <c r="U21" s="26">
        <v>1440.1732675251474</v>
      </c>
      <c r="V21" s="26">
        <v>1492.4374786099493</v>
      </c>
      <c r="W21" s="26">
        <v>1498.3582109594306</v>
      </c>
      <c r="X21" s="26">
        <v>1452.3556840795434</v>
      </c>
      <c r="Y21" s="26">
        <v>1546.1530697951307</v>
      </c>
      <c r="Z21" s="26">
        <v>1550.0555499993379</v>
      </c>
      <c r="AA21" s="26">
        <v>1588.2881990516432</v>
      </c>
      <c r="AB21" s="26">
        <v>1593.2764967051112</v>
      </c>
      <c r="AC21" s="26">
        <v>1625.3047299853342</v>
      </c>
      <c r="AD21" s="26">
        <v>1615.4428944436295</v>
      </c>
      <c r="AE21" s="26">
        <v>1775.8060323433615</v>
      </c>
      <c r="AF21" s="26">
        <v>1929.9125079862536</v>
      </c>
      <c r="AG21" s="26">
        <v>2209.8672335124775</v>
      </c>
      <c r="AH21" s="26">
        <v>2182.0394274402097</v>
      </c>
      <c r="AI21" s="26">
        <v>2418.0651118928849</v>
      </c>
      <c r="AJ21" s="26">
        <v>2361.1002632706604</v>
      </c>
      <c r="AK21" s="26">
        <v>2347.4500676195557</v>
      </c>
      <c r="AL21" s="26">
        <v>2415.3639023724772</v>
      </c>
      <c r="AM21" s="26">
        <v>2427.5178465037848</v>
      </c>
      <c r="AN21" s="26">
        <v>2674.8487499715907</v>
      </c>
      <c r="AO21" s="26">
        <v>2736.0628210532468</v>
      </c>
      <c r="AP21" s="26">
        <v>2898.0751308213798</v>
      </c>
      <c r="AQ21" s="26">
        <v>2831.8039694311278</v>
      </c>
      <c r="AR21" s="26">
        <v>3005.3293382184984</v>
      </c>
      <c r="AS21" s="26">
        <v>3022.2332830534478</v>
      </c>
      <c r="AT21" s="26">
        <v>3034.7200035109113</v>
      </c>
      <c r="AU21" s="26">
        <v>2824.9937848439909</v>
      </c>
      <c r="AV21" s="26">
        <v>2839.897430395788</v>
      </c>
      <c r="AW21" s="26">
        <v>2838.1982834338546</v>
      </c>
      <c r="AX21" s="26">
        <v>2912.7194511107627</v>
      </c>
      <c r="AY21" s="26">
        <v>3151</v>
      </c>
      <c r="AZ21" s="20">
        <v>3123.395115862309</v>
      </c>
      <c r="BA21" s="20">
        <v>3310.4590909348567</v>
      </c>
      <c r="BB21" s="20">
        <v>3396.6719324372852</v>
      </c>
      <c r="BC21" s="26">
        <v>3540.6650607928805</v>
      </c>
      <c r="BD21" s="26">
        <v>3640.2084547413442</v>
      </c>
      <c r="BE21" s="26">
        <v>3577.909426146256</v>
      </c>
      <c r="BF21" s="26">
        <v>3689.2816408554727</v>
      </c>
      <c r="BG21" s="26">
        <v>3847.9952870151787</v>
      </c>
      <c r="BH21" s="26">
        <v>3892.4411572328167</v>
      </c>
      <c r="BI21" s="26">
        <v>4005.0033481921337</v>
      </c>
      <c r="BJ21" s="26">
        <v>4059.996670517296</v>
      </c>
      <c r="BK21" s="26">
        <v>4285.0120255667443</v>
      </c>
      <c r="BL21" s="26">
        <v>4378.8627745921331</v>
      </c>
      <c r="BM21" s="26">
        <v>4501.8860000524455</v>
      </c>
      <c r="BN21" s="26">
        <v>5250.0224128738519</v>
      </c>
      <c r="BO21" s="26">
        <v>5245.567</v>
      </c>
      <c r="BP21" s="26">
        <v>5281.915904956234</v>
      </c>
      <c r="BQ21" s="26">
        <v>5420.3557383845446</v>
      </c>
      <c r="BR21" s="26">
        <v>5569.4851444744181</v>
      </c>
      <c r="BS21" s="26">
        <v>5705.0371203074192</v>
      </c>
      <c r="BT21" s="26">
        <v>5992.7770043618066</v>
      </c>
      <c r="BU21" s="26">
        <v>6210.4354800064184</v>
      </c>
      <c r="BV21" s="7">
        <v>6371.4498730941332</v>
      </c>
      <c r="BW21" s="7">
        <v>6449.8274228365281</v>
      </c>
      <c r="BX21" s="7">
        <v>6644.8250812840342</v>
      </c>
      <c r="BY21" s="7">
        <v>6959.6358149572288</v>
      </c>
      <c r="BZ21" s="7">
        <v>7069.4799699999994</v>
      </c>
      <c r="CA21" s="7">
        <v>7246.8686713696898</v>
      </c>
      <c r="CB21" s="7">
        <v>7534.5259489604141</v>
      </c>
      <c r="CC21" s="7">
        <v>7770.9738359470684</v>
      </c>
      <c r="CD21" s="7">
        <v>7879.0240441420256</v>
      </c>
      <c r="CE21" s="7">
        <v>7993.256351697979</v>
      </c>
      <c r="CF21" s="7">
        <v>8141.9267460644214</v>
      </c>
      <c r="CG21" s="7">
        <v>9005.8535680638015</v>
      </c>
      <c r="CH21" s="7">
        <v>8615.4265757239755</v>
      </c>
      <c r="CI21" s="7">
        <v>8864.5479873573604</v>
      </c>
      <c r="CJ21" s="7">
        <v>8862.7273453659363</v>
      </c>
    </row>
    <row r="22" spans="1:99" s="29" customFormat="1" ht="21.75" x14ac:dyDescent="0.2">
      <c r="A22" s="88" t="s">
        <v>52</v>
      </c>
      <c r="B22" s="26">
        <v>1309.3283743344807</v>
      </c>
      <c r="C22" s="26">
        <v>1624.4045800000001</v>
      </c>
      <c r="D22" s="26">
        <v>2376.90975021954</v>
      </c>
      <c r="E22" s="26">
        <v>3008.6098487836507</v>
      </c>
      <c r="F22" s="26">
        <v>3519.6477598075644</v>
      </c>
      <c r="G22" s="26">
        <v>4088.7295809956377</v>
      </c>
      <c r="H22" s="26">
        <f t="shared" si="0"/>
        <v>4549.5126823947203</v>
      </c>
      <c r="I22" s="26">
        <f t="shared" si="1"/>
        <v>4914.6748245662102</v>
      </c>
      <c r="J22" s="26">
        <f t="shared" ca="1" si="7"/>
        <v>5738.6602211024574</v>
      </c>
      <c r="K22" s="26">
        <f t="shared" ca="1" si="8"/>
        <v>6623.4633154656285</v>
      </c>
      <c r="L22" s="26">
        <f t="shared" ca="1" si="3"/>
        <v>7133.2346785593099</v>
      </c>
      <c r="M22" s="26"/>
      <c r="N22" s="26">
        <v>3112.4985953858763</v>
      </c>
      <c r="O22" s="26">
        <v>2982.3057865980368</v>
      </c>
      <c r="P22" s="26">
        <v>3099.4257882913266</v>
      </c>
      <c r="Q22" s="26">
        <v>3059.2422301374863</v>
      </c>
      <c r="R22" s="26">
        <v>3139.2915764068866</v>
      </c>
      <c r="S22" s="26">
        <v>3313.4819227788566</v>
      </c>
      <c r="T22" s="26">
        <v>3302.1980201003066</v>
      </c>
      <c r="U22" s="26">
        <v>2914.1364211723458</v>
      </c>
      <c r="V22" s="26">
        <v>3047.93833555931</v>
      </c>
      <c r="W22" s="26">
        <v>3216.4056475568204</v>
      </c>
      <c r="X22" s="26">
        <v>3299.8846853673804</v>
      </c>
      <c r="Y22" s="26">
        <v>3519.6477598075644</v>
      </c>
      <c r="Z22" s="26">
        <v>3587.2239888284926</v>
      </c>
      <c r="AA22" s="26">
        <v>3541.6733970179953</v>
      </c>
      <c r="AB22" s="26">
        <v>3595.19993387779</v>
      </c>
      <c r="AC22" s="26">
        <v>3669.426524518004</v>
      </c>
      <c r="AD22" s="26">
        <v>3775.3996763199943</v>
      </c>
      <c r="AE22" s="26">
        <v>3776.7220157135835</v>
      </c>
      <c r="AF22" s="26">
        <v>3728.433468662924</v>
      </c>
      <c r="AG22" s="26">
        <v>3657.0022160834997</v>
      </c>
      <c r="AH22" s="26">
        <v>3750.7018157373905</v>
      </c>
      <c r="AI22" s="26">
        <v>3989.0819682237948</v>
      </c>
      <c r="AJ22" s="26">
        <v>4008.8164333479667</v>
      </c>
      <c r="AK22" s="26">
        <v>4088.7295809956377</v>
      </c>
      <c r="AL22" s="26">
        <v>4140.5888129993755</v>
      </c>
      <c r="AM22" s="26">
        <v>4915.9846637015271</v>
      </c>
      <c r="AN22" s="26">
        <v>4181.772315829171</v>
      </c>
      <c r="AO22" s="26">
        <v>4434.9614043838483</v>
      </c>
      <c r="AP22" s="26">
        <v>4466.6566970335907</v>
      </c>
      <c r="AQ22" s="26">
        <v>4469.8984710196928</v>
      </c>
      <c r="AR22" s="26">
        <v>4457.4108893318726</v>
      </c>
      <c r="AS22" s="26">
        <v>4439.8742853187268</v>
      </c>
      <c r="AT22" s="26">
        <v>4409.8125534209612</v>
      </c>
      <c r="AU22" s="26">
        <v>4394.2435566911754</v>
      </c>
      <c r="AV22" s="26">
        <v>4469.5432191579612</v>
      </c>
      <c r="AW22" s="26">
        <v>4549.5126823947203</v>
      </c>
      <c r="AX22" s="26">
        <v>4806.1937069724345</v>
      </c>
      <c r="AY22" s="26">
        <v>4465</v>
      </c>
      <c r="AZ22" s="20">
        <v>4419.5211529240387</v>
      </c>
      <c r="BA22" s="20">
        <v>4307.1167929958838</v>
      </c>
      <c r="BB22" s="20">
        <v>4392.1284947275044</v>
      </c>
      <c r="BC22" s="26">
        <v>4584.3846846733168</v>
      </c>
      <c r="BD22" s="26">
        <v>4598.235931663261</v>
      </c>
      <c r="BE22" s="26">
        <v>4632.6084340929083</v>
      </c>
      <c r="BF22" s="26">
        <v>4770.6392300378029</v>
      </c>
      <c r="BG22" s="26">
        <v>4830.904798872989</v>
      </c>
      <c r="BH22" s="26">
        <v>4864.9357663514402</v>
      </c>
      <c r="BI22" s="26">
        <v>4914.6748245662102</v>
      </c>
      <c r="BJ22" s="26">
        <v>4904.6162484033812</v>
      </c>
      <c r="BK22" s="26">
        <v>4935.0490707172839</v>
      </c>
      <c r="BL22" s="26">
        <v>4976.260080394798</v>
      </c>
      <c r="BM22" s="26">
        <v>5052.5957095833519</v>
      </c>
      <c r="BN22" s="26">
        <v>5081.6725393993293</v>
      </c>
      <c r="BO22" s="26">
        <v>5109.4459999999999</v>
      </c>
      <c r="BP22" s="26">
        <v>5214.463238657303</v>
      </c>
      <c r="BQ22" s="26">
        <v>5396.5501265932517</v>
      </c>
      <c r="BR22" s="26">
        <v>5588.2857934262393</v>
      </c>
      <c r="BS22" s="26">
        <v>5431.2135344299022</v>
      </c>
      <c r="BT22" s="26">
        <v>5578.9261942484318</v>
      </c>
      <c r="BU22" s="26">
        <v>5738.6602211024574</v>
      </c>
      <c r="BV22" s="7">
        <v>5810.7666757596771</v>
      </c>
      <c r="BW22" s="7">
        <v>5938.3636046575848</v>
      </c>
      <c r="BX22" s="7">
        <v>5914.5830161172071</v>
      </c>
      <c r="BY22" s="7">
        <v>6037.2920233049772</v>
      </c>
      <c r="BZ22" s="7">
        <v>6161.1391100000001</v>
      </c>
      <c r="CA22" s="7">
        <v>6202.0313192663689</v>
      </c>
      <c r="CB22" s="7">
        <v>6372.1701391359829</v>
      </c>
      <c r="CC22" s="7">
        <v>6341.3795792485516</v>
      </c>
      <c r="CD22" s="7">
        <v>6507.1891504680216</v>
      </c>
      <c r="CE22" s="7">
        <v>6532.7492934379325</v>
      </c>
      <c r="CF22" s="7">
        <v>6623.4633154656285</v>
      </c>
      <c r="CG22" s="7">
        <v>6355.1282233662578</v>
      </c>
      <c r="CH22" s="7">
        <v>6920.0595464592852</v>
      </c>
      <c r="CI22" s="7">
        <v>7079.769654620146</v>
      </c>
      <c r="CJ22" s="7">
        <v>7133.2346785593099</v>
      </c>
    </row>
    <row r="23" spans="1:99" s="29" customFormat="1" ht="21.75" x14ac:dyDescent="0.2">
      <c r="A23" s="89" t="s">
        <v>54</v>
      </c>
      <c r="B23" s="34">
        <v>1183.3069830191166</v>
      </c>
      <c r="C23" s="34">
        <v>1206.7187699999999</v>
      </c>
      <c r="D23" s="34">
        <v>2336.3706867625478</v>
      </c>
      <c r="E23" s="34">
        <v>2880.3198668194104</v>
      </c>
      <c r="F23" s="34">
        <v>4221.3828285711752</v>
      </c>
      <c r="G23" s="34">
        <v>6109.5604828405421</v>
      </c>
      <c r="H23" s="34">
        <f t="shared" si="0"/>
        <v>8359.8515693605423</v>
      </c>
      <c r="I23" s="34">
        <f t="shared" si="1"/>
        <v>11060.818862353644</v>
      </c>
      <c r="J23" s="34">
        <f t="shared" ca="1" si="7"/>
        <v>15707.25364728149</v>
      </c>
      <c r="K23" s="34">
        <f t="shared" ca="1" si="8"/>
        <v>21271.741122581276</v>
      </c>
      <c r="L23" s="34">
        <f t="shared" ca="1" si="3"/>
        <v>23301.095328147494</v>
      </c>
      <c r="M23" s="34"/>
      <c r="N23" s="34">
        <v>2585.3631777597452</v>
      </c>
      <c r="O23" s="34">
        <v>3060.7904910744724</v>
      </c>
      <c r="P23" s="34">
        <v>3140.5728961248942</v>
      </c>
      <c r="Q23" s="34">
        <v>3126.0400341744416</v>
      </c>
      <c r="R23" s="34">
        <v>3243.3215323541858</v>
      </c>
      <c r="S23" s="34">
        <v>3302.9033482423079</v>
      </c>
      <c r="T23" s="34">
        <v>3606.0997964144517</v>
      </c>
      <c r="U23" s="34">
        <v>3705.8530823681704</v>
      </c>
      <c r="V23" s="34">
        <v>3836.4410373474898</v>
      </c>
      <c r="W23" s="34">
        <v>4025.5469094627147</v>
      </c>
      <c r="X23" s="34">
        <v>4070.9393447948087</v>
      </c>
      <c r="Y23" s="34">
        <v>4221.3828285711752</v>
      </c>
      <c r="Z23" s="34">
        <v>4424.0559368283548</v>
      </c>
      <c r="AA23" s="34">
        <v>4512.1071775602586</v>
      </c>
      <c r="AB23" s="34">
        <v>4689.0030687504513</v>
      </c>
      <c r="AC23" s="34">
        <v>4909.147736542096</v>
      </c>
      <c r="AD23" s="34">
        <v>5208.136359506706</v>
      </c>
      <c r="AE23" s="34">
        <v>5204.5379629503932</v>
      </c>
      <c r="AF23" s="34">
        <v>5465.5091241449109</v>
      </c>
      <c r="AG23" s="34">
        <v>5440.430350355452</v>
      </c>
      <c r="AH23" s="34">
        <v>5550.1767966155685</v>
      </c>
      <c r="AI23" s="34">
        <v>5749.9282175104991</v>
      </c>
      <c r="AJ23" s="34">
        <v>5896.0128496957605</v>
      </c>
      <c r="AK23" s="34">
        <v>6109.5604828405421</v>
      </c>
      <c r="AL23" s="34">
        <v>6211.9563770000541</v>
      </c>
      <c r="AM23" s="34">
        <v>6299.2201075301537</v>
      </c>
      <c r="AN23" s="34">
        <v>6469.3914813634347</v>
      </c>
      <c r="AO23" s="34">
        <v>7085.0775894229591</v>
      </c>
      <c r="AP23" s="34">
        <v>7207.2701722419879</v>
      </c>
      <c r="AQ23" s="34">
        <v>7462.4513262776882</v>
      </c>
      <c r="AR23" s="34">
        <v>7700.9311526606216</v>
      </c>
      <c r="AS23" s="34">
        <v>7725.4424295010294</v>
      </c>
      <c r="AT23" s="34">
        <v>7848.4366600047761</v>
      </c>
      <c r="AU23" s="34">
        <v>7896.5938875332758</v>
      </c>
      <c r="AV23" s="34">
        <v>8127.8993082591405</v>
      </c>
      <c r="AW23" s="34">
        <v>8359.8515693605423</v>
      </c>
      <c r="AX23" s="34">
        <v>8537.4754509931172</v>
      </c>
      <c r="AY23" s="34">
        <v>8909</v>
      </c>
      <c r="AZ23" s="66">
        <v>9142.1541609684537</v>
      </c>
      <c r="BA23" s="66">
        <v>9440.9116297828259</v>
      </c>
      <c r="BB23" s="66">
        <v>9792.7538366187691</v>
      </c>
      <c r="BC23" s="34">
        <v>10103.777276467785</v>
      </c>
      <c r="BD23" s="34">
        <v>10373.586497947173</v>
      </c>
      <c r="BE23" s="34">
        <v>10829.397800580085</v>
      </c>
      <c r="BF23" s="34">
        <v>10530.482841887309</v>
      </c>
      <c r="BG23" s="34">
        <v>10595.494248969413</v>
      </c>
      <c r="BH23" s="34">
        <v>10762.564866460865</v>
      </c>
      <c r="BI23" s="34">
        <v>11060.818862353644</v>
      </c>
      <c r="BJ23" s="34">
        <v>11181.099150882548</v>
      </c>
      <c r="BK23" s="34">
        <v>11431.61390971686</v>
      </c>
      <c r="BL23" s="34">
        <v>11651.763088784188</v>
      </c>
      <c r="BM23" s="34">
        <v>11913.180720248198</v>
      </c>
      <c r="BN23" s="34">
        <v>12303.19088155706</v>
      </c>
      <c r="BO23" s="34">
        <v>12839.555</v>
      </c>
      <c r="BP23" s="34">
        <v>13067.265219403893</v>
      </c>
      <c r="BQ23" s="34">
        <v>13625.965547112128</v>
      </c>
      <c r="BR23" s="34">
        <v>14125.040685345914</v>
      </c>
      <c r="BS23" s="34">
        <v>14421.084024195619</v>
      </c>
      <c r="BT23" s="34">
        <v>14851.128939273638</v>
      </c>
      <c r="BU23" s="34">
        <v>15707.25364728149</v>
      </c>
      <c r="BV23" s="23">
        <v>16435.005475723665</v>
      </c>
      <c r="BW23" s="23">
        <v>16658.034747551603</v>
      </c>
      <c r="BX23" s="23">
        <v>16301.037088069248</v>
      </c>
      <c r="BY23" s="23">
        <v>17388.774472714504</v>
      </c>
      <c r="BZ23" s="23">
        <v>17891.843929999999</v>
      </c>
      <c r="CA23" s="23">
        <v>18582.164875046492</v>
      </c>
      <c r="CB23" s="23">
        <v>19257.775346995051</v>
      </c>
      <c r="CC23" s="23">
        <v>19814.353065260151</v>
      </c>
      <c r="CD23" s="23">
        <v>20368.065295666849</v>
      </c>
      <c r="CE23" s="23">
        <v>20638.677250943059</v>
      </c>
      <c r="CF23" s="23">
        <v>21271.741122581276</v>
      </c>
      <c r="CG23" s="23">
        <v>21877.648684822627</v>
      </c>
      <c r="CH23" s="23">
        <v>22691.855847625618</v>
      </c>
      <c r="CI23" s="23">
        <v>23073.367014416013</v>
      </c>
      <c r="CJ23" s="23">
        <v>23301.095328147494</v>
      </c>
    </row>
    <row r="24" spans="1:99" s="29" customFormat="1" ht="21.75" x14ac:dyDescent="0.2">
      <c r="A24" s="88" t="s">
        <v>85</v>
      </c>
      <c r="B24" s="26">
        <v>683.65516022445195</v>
      </c>
      <c r="C24" s="26">
        <v>683.16708999999992</v>
      </c>
      <c r="D24" s="26">
        <v>982.11499271838602</v>
      </c>
      <c r="E24" s="26">
        <v>1239.1628624515326</v>
      </c>
      <c r="F24" s="26">
        <v>1713.1309346234445</v>
      </c>
      <c r="G24" s="26">
        <v>2557.6958086076115</v>
      </c>
      <c r="H24" s="26">
        <f t="shared" si="0"/>
        <v>3791.2328004444271</v>
      </c>
      <c r="I24" s="26">
        <f t="shared" si="1"/>
        <v>4611.7346031193838</v>
      </c>
      <c r="J24" s="26">
        <f t="shared" ca="1" si="7"/>
        <v>6978.9440639859231</v>
      </c>
      <c r="K24" s="26">
        <f t="shared" ca="1" si="8"/>
        <v>9164.0005007749587</v>
      </c>
      <c r="L24" s="26">
        <f t="shared" ca="1" si="3"/>
        <v>9895.7633247103222</v>
      </c>
      <c r="M24" s="26"/>
      <c r="N24" s="26">
        <v>1238.8003156222674</v>
      </c>
      <c r="O24" s="26">
        <v>1315.8914963455595</v>
      </c>
      <c r="P24" s="26">
        <v>1347.1186324972621</v>
      </c>
      <c r="Q24" s="26">
        <v>1348.6767543603144</v>
      </c>
      <c r="R24" s="26">
        <v>1444.1784636955676</v>
      </c>
      <c r="S24" s="26">
        <v>1277.9617872491631</v>
      </c>
      <c r="T24" s="26">
        <v>1508.7839820723541</v>
      </c>
      <c r="U24" s="26">
        <v>1545.9810574434505</v>
      </c>
      <c r="V24" s="26">
        <v>1576.4799026975077</v>
      </c>
      <c r="W24" s="26">
        <v>1664.5038493083321</v>
      </c>
      <c r="X24" s="26">
        <v>1635.8420162898653</v>
      </c>
      <c r="Y24" s="26">
        <v>1713.1309346234445</v>
      </c>
      <c r="Z24" s="26">
        <v>1899.752837040445</v>
      </c>
      <c r="AA24" s="26">
        <v>1862.7590129940222</v>
      </c>
      <c r="AB24" s="26">
        <v>2013.1427644464718</v>
      </c>
      <c r="AC24" s="26">
        <v>2116.9253840355673</v>
      </c>
      <c r="AD24" s="26">
        <v>2340.2202841245216</v>
      </c>
      <c r="AE24" s="26">
        <v>2279.2279403175908</v>
      </c>
      <c r="AF24" s="26">
        <v>2389.1265587606399</v>
      </c>
      <c r="AG24" s="26">
        <v>2303.1292241140945</v>
      </c>
      <c r="AH24" s="26">
        <v>2309.1973409521906</v>
      </c>
      <c r="AI24" s="26">
        <v>2396.0637832259213</v>
      </c>
      <c r="AJ24" s="26">
        <v>2457.8311005619871</v>
      </c>
      <c r="AK24" s="26">
        <v>2557.6958086076115</v>
      </c>
      <c r="AL24" s="26">
        <v>2715.204665029305</v>
      </c>
      <c r="AM24" s="26">
        <v>2824.4028069733445</v>
      </c>
      <c r="AN24" s="26">
        <v>2859.5201668746849</v>
      </c>
      <c r="AO24" s="26">
        <v>3318.738938103756</v>
      </c>
      <c r="AP24" s="26">
        <v>3336.3443960104173</v>
      </c>
      <c r="AQ24" s="26">
        <v>3525.334452312075</v>
      </c>
      <c r="AR24" s="26">
        <v>3646.2500525855871</v>
      </c>
      <c r="AS24" s="26">
        <v>3594.1575927090826</v>
      </c>
      <c r="AT24" s="26">
        <v>3592.0066544111314</v>
      </c>
      <c r="AU24" s="26">
        <v>3575.8154044293251</v>
      </c>
      <c r="AV24" s="26">
        <v>3686.7146708586615</v>
      </c>
      <c r="AW24" s="26">
        <v>3791.2328004444271</v>
      </c>
      <c r="AX24" s="26">
        <v>3866.806246519101</v>
      </c>
      <c r="AY24" s="26">
        <v>4020</v>
      </c>
      <c r="AZ24" s="20">
        <v>4126.2995376908129</v>
      </c>
      <c r="BA24" s="20">
        <v>4201.3386544688619</v>
      </c>
      <c r="BB24" s="20">
        <v>4391.7153682291073</v>
      </c>
      <c r="BC24" s="26">
        <v>4491.8866341365929</v>
      </c>
      <c r="BD24" s="26">
        <v>4623.5343490024025</v>
      </c>
      <c r="BE24" s="26">
        <v>4775.6920103552247</v>
      </c>
      <c r="BF24" s="26">
        <v>4392.4139684073898</v>
      </c>
      <c r="BG24" s="26">
        <v>4425.2950659820626</v>
      </c>
      <c r="BH24" s="26">
        <v>4426.5511350145634</v>
      </c>
      <c r="BI24" s="26">
        <v>4611.7346031193838</v>
      </c>
      <c r="BJ24" s="26">
        <v>4655.1732950908327</v>
      </c>
      <c r="BK24" s="26">
        <v>4772.7648900685235</v>
      </c>
      <c r="BL24" s="26">
        <v>4910.7493248478877</v>
      </c>
      <c r="BM24" s="26">
        <v>5012.4726305165641</v>
      </c>
      <c r="BN24" s="26">
        <v>5228.9149494658832</v>
      </c>
      <c r="BO24" s="26">
        <v>5613.2037445198903</v>
      </c>
      <c r="BP24" s="26">
        <v>5616.1472726599468</v>
      </c>
      <c r="BQ24" s="26">
        <v>5834.2018629103668</v>
      </c>
      <c r="BR24" s="26">
        <v>6154.314953342946</v>
      </c>
      <c r="BS24" s="26">
        <v>6259.0342421765718</v>
      </c>
      <c r="BT24" s="26">
        <v>6392.1035428030154</v>
      </c>
      <c r="BU24" s="26">
        <v>6978.9440639859231</v>
      </c>
      <c r="BV24" s="7">
        <v>7465.9414839841047</v>
      </c>
      <c r="BW24" s="7">
        <v>7433.7679641448522</v>
      </c>
      <c r="BX24" s="7">
        <v>7072.0802340704731</v>
      </c>
      <c r="BY24" s="7">
        <v>7618.6949307824307</v>
      </c>
      <c r="BZ24" s="7">
        <v>7861.7546900000007</v>
      </c>
      <c r="CA24" s="7">
        <v>8226.4755095023647</v>
      </c>
      <c r="CB24" s="7">
        <v>8514.8121344700921</v>
      </c>
      <c r="CC24" s="7">
        <v>8558.3415113058363</v>
      </c>
      <c r="CD24" s="7">
        <v>8718.5366213001471</v>
      </c>
      <c r="CE24" s="7">
        <v>8909.3008851913382</v>
      </c>
      <c r="CF24" s="7">
        <v>9164.0005007749587</v>
      </c>
      <c r="CG24" s="7">
        <v>9407.8527252295135</v>
      </c>
      <c r="CH24" s="7">
        <v>10075.59744208062</v>
      </c>
      <c r="CI24" s="7">
        <v>9935.0647395379128</v>
      </c>
      <c r="CJ24" s="7">
        <v>9895.7633247103222</v>
      </c>
    </row>
    <row r="25" spans="1:99" s="29" customFormat="1" ht="21.75" x14ac:dyDescent="0.2">
      <c r="A25" s="88" t="s">
        <v>86</v>
      </c>
      <c r="B25" s="26">
        <v>23.5083251768</v>
      </c>
      <c r="C25" s="26">
        <v>25.201779999999999</v>
      </c>
      <c r="D25" s="26">
        <v>35.9718990828</v>
      </c>
      <c r="E25" s="26">
        <v>47.399532363300011</v>
      </c>
      <c r="F25" s="26">
        <v>53.050909563059975</v>
      </c>
      <c r="G25" s="26">
        <v>82.54416153049992</v>
      </c>
      <c r="H25" s="26">
        <f t="shared" si="0"/>
        <v>130.96130052666999</v>
      </c>
      <c r="I25" s="26">
        <f t="shared" si="1"/>
        <v>152.07488503237985</v>
      </c>
      <c r="J25" s="26">
        <f t="shared" ca="1" si="7"/>
        <v>188.50612468467017</v>
      </c>
      <c r="K25" s="26">
        <f t="shared" ca="1" si="8"/>
        <v>219.05617040560028</v>
      </c>
      <c r="L25" s="26">
        <f t="shared" ca="1" si="3"/>
        <v>206.12810034386013</v>
      </c>
      <c r="M25" s="26"/>
      <c r="N25" s="26">
        <v>44.920972776500008</v>
      </c>
      <c r="O25" s="26">
        <v>48.802173287799995</v>
      </c>
      <c r="P25" s="26">
        <v>52.354013425049992</v>
      </c>
      <c r="Q25" s="26">
        <v>62.57496019925</v>
      </c>
      <c r="R25" s="26">
        <v>64.246434978559989</v>
      </c>
      <c r="S25" s="26">
        <v>70.341101599600009</v>
      </c>
      <c r="T25" s="26">
        <v>73.745896035000001</v>
      </c>
      <c r="U25" s="26">
        <v>73.161749902699981</v>
      </c>
      <c r="V25" s="26">
        <v>81.588480778499999</v>
      </c>
      <c r="W25" s="26">
        <v>82.20919583136002</v>
      </c>
      <c r="X25" s="26">
        <v>83.084639708470036</v>
      </c>
      <c r="Y25" s="26">
        <v>53.050909563059975</v>
      </c>
      <c r="Z25" s="26">
        <v>54.34978413799999</v>
      </c>
      <c r="AA25" s="26">
        <v>54.233414404979982</v>
      </c>
      <c r="AB25" s="26">
        <v>56.103131605799987</v>
      </c>
      <c r="AC25" s="26">
        <v>58.017174663499972</v>
      </c>
      <c r="AD25" s="26">
        <v>61.01817375272001</v>
      </c>
      <c r="AE25" s="26">
        <v>60.462323185099969</v>
      </c>
      <c r="AF25" s="26">
        <v>61.608062487000041</v>
      </c>
      <c r="AG25" s="26">
        <v>65.13395922569002</v>
      </c>
      <c r="AH25" s="26">
        <v>49.333023351120048</v>
      </c>
      <c r="AI25" s="26">
        <v>79.372375368749857</v>
      </c>
      <c r="AJ25" s="26">
        <v>80.487737230159894</v>
      </c>
      <c r="AK25" s="26">
        <v>82.54416153049992</v>
      </c>
      <c r="AL25" s="26">
        <v>80.179439054319914</v>
      </c>
      <c r="AM25" s="26">
        <v>79.369560523199979</v>
      </c>
      <c r="AN25" s="26">
        <v>79.93284194577997</v>
      </c>
      <c r="AO25" s="26">
        <v>81.386080524999983</v>
      </c>
      <c r="AP25" s="26">
        <v>84.831008629850004</v>
      </c>
      <c r="AQ25" s="26">
        <v>90.156934083600049</v>
      </c>
      <c r="AR25" s="26">
        <v>97.701284195990027</v>
      </c>
      <c r="AS25" s="26">
        <v>100.14326652019989</v>
      </c>
      <c r="AT25" s="26">
        <v>107.84930177637</v>
      </c>
      <c r="AU25" s="26">
        <v>112.27769663024007</v>
      </c>
      <c r="AV25" s="26">
        <v>122.55172843774007</v>
      </c>
      <c r="AW25" s="26">
        <v>130.96130052666999</v>
      </c>
      <c r="AX25" s="26">
        <v>128.22151093526006</v>
      </c>
      <c r="AY25" s="26">
        <v>128.6</v>
      </c>
      <c r="AZ25" s="20">
        <v>126.48504757297019</v>
      </c>
      <c r="BA25" s="20">
        <v>135.00804670877</v>
      </c>
      <c r="BB25" s="20">
        <v>138.26829409004995</v>
      </c>
      <c r="BC25" s="26">
        <v>137.31909334009012</v>
      </c>
      <c r="BD25" s="26">
        <v>146.60168254595001</v>
      </c>
      <c r="BE25" s="26">
        <v>142.3847071666101</v>
      </c>
      <c r="BF25" s="26">
        <v>146.46359421883011</v>
      </c>
      <c r="BG25" s="26">
        <v>144.78927327617015</v>
      </c>
      <c r="BH25" s="26">
        <v>154.49620203223012</v>
      </c>
      <c r="BI25" s="26">
        <v>152.07488503237985</v>
      </c>
      <c r="BJ25" s="26">
        <v>147.73930787979012</v>
      </c>
      <c r="BK25" s="26">
        <v>148.93321865896004</v>
      </c>
      <c r="BL25" s="26">
        <v>151.73727885148006</v>
      </c>
      <c r="BM25" s="26">
        <v>155.74121090292002</v>
      </c>
      <c r="BN25" s="26">
        <v>161.80526393414999</v>
      </c>
      <c r="BO25" s="26">
        <v>161.44466692313</v>
      </c>
      <c r="BP25" s="26">
        <v>165.58182570447985</v>
      </c>
      <c r="BQ25" s="26">
        <v>170.1220626376799</v>
      </c>
      <c r="BR25" s="26">
        <v>170.93640569804992</v>
      </c>
      <c r="BS25" s="26">
        <v>188.89238534435009</v>
      </c>
      <c r="BT25" s="26">
        <v>188.78462351236004</v>
      </c>
      <c r="BU25" s="26">
        <v>188.50612468467017</v>
      </c>
      <c r="BV25" s="7">
        <v>191.25333930565995</v>
      </c>
      <c r="BW25" s="7">
        <v>187.99507205420997</v>
      </c>
      <c r="BX25" s="7">
        <v>190.03211468680996</v>
      </c>
      <c r="BY25" s="7">
        <v>200.95455157770988</v>
      </c>
      <c r="BZ25" s="7">
        <v>205.34145999999998</v>
      </c>
      <c r="CA25" s="7">
        <v>202.59634655147016</v>
      </c>
      <c r="CB25" s="7">
        <v>215.272728105054</v>
      </c>
      <c r="CC25" s="7">
        <v>207.78675303419999</v>
      </c>
      <c r="CD25" s="7">
        <v>210.08631949740004</v>
      </c>
      <c r="CE25" s="7">
        <v>216.92145903008009</v>
      </c>
      <c r="CF25" s="7">
        <v>219.05617040560028</v>
      </c>
      <c r="CG25" s="7">
        <v>230.17270614816917</v>
      </c>
      <c r="CH25" s="7">
        <v>222.21165930371015</v>
      </c>
      <c r="CI25" s="7">
        <v>209.77196152079992</v>
      </c>
      <c r="CJ25" s="7">
        <v>206.12810034386013</v>
      </c>
    </row>
    <row r="26" spans="1:99" s="29" customFormat="1" ht="21.75" x14ac:dyDescent="0.2">
      <c r="A26" s="88" t="s">
        <v>87</v>
      </c>
      <c r="B26" s="26">
        <v>476.14349761786463</v>
      </c>
      <c r="C26" s="26">
        <v>498.34990000000005</v>
      </c>
      <c r="D26" s="26">
        <v>1318.283794961362</v>
      </c>
      <c r="E26" s="26">
        <v>1593.7574720045782</v>
      </c>
      <c r="F26" s="26">
        <v>2455.1972195092308</v>
      </c>
      <c r="G26" s="26">
        <v>3469.3205127024312</v>
      </c>
      <c r="H26" s="26">
        <f t="shared" si="0"/>
        <v>4437.657468389446</v>
      </c>
      <c r="I26" s="26">
        <f t="shared" si="1"/>
        <v>6297.0093742018798</v>
      </c>
      <c r="J26" s="26">
        <f t="shared" ca="1" si="7"/>
        <v>8539.8034586108952</v>
      </c>
      <c r="K26" s="26">
        <f t="shared" ca="1" si="8"/>
        <v>11888.684451400717</v>
      </c>
      <c r="L26" s="26">
        <f t="shared" ca="1" si="3"/>
        <v>13199.203903093312</v>
      </c>
      <c r="M26" s="26"/>
      <c r="N26" s="26">
        <v>1301.6418893609778</v>
      </c>
      <c r="O26" s="26">
        <v>1696.0968214411125</v>
      </c>
      <c r="P26" s="26">
        <v>1741.1002502025822</v>
      </c>
      <c r="Q26" s="26">
        <v>1714.7883196148775</v>
      </c>
      <c r="R26" s="26">
        <v>1734.8966336800581</v>
      </c>
      <c r="S26" s="26">
        <v>1954.600459393545</v>
      </c>
      <c r="T26" s="26">
        <v>2023.5699183070974</v>
      </c>
      <c r="U26" s="26">
        <v>2086.7102750220197</v>
      </c>
      <c r="V26" s="26">
        <v>2178.3726538714823</v>
      </c>
      <c r="W26" s="26">
        <v>2278.8338643230222</v>
      </c>
      <c r="X26" s="26">
        <v>2352.0126887964739</v>
      </c>
      <c r="Y26" s="26">
        <v>2455.1972195092308</v>
      </c>
      <c r="Z26" s="26">
        <v>2469.9533156499101</v>
      </c>
      <c r="AA26" s="26">
        <v>2595.1147501612572</v>
      </c>
      <c r="AB26" s="26">
        <v>2619.7571726981796</v>
      </c>
      <c r="AC26" s="26">
        <v>2734.2051778430287</v>
      </c>
      <c r="AD26" s="26">
        <v>2806.8979016294647</v>
      </c>
      <c r="AE26" s="26">
        <v>2864.8476994477037</v>
      </c>
      <c r="AF26" s="26">
        <v>3014.7745028972708</v>
      </c>
      <c r="AG26" s="26">
        <v>3072.167167015667</v>
      </c>
      <c r="AH26" s="26">
        <v>3191.6464323122591</v>
      </c>
      <c r="AI26" s="26">
        <v>3274.4920589158278</v>
      </c>
      <c r="AJ26" s="26">
        <v>3357.6940119036144</v>
      </c>
      <c r="AK26" s="26">
        <v>3469.3205127024312</v>
      </c>
      <c r="AL26" s="26">
        <v>3416.098631045269</v>
      </c>
      <c r="AM26" s="26">
        <v>3395.4477400336091</v>
      </c>
      <c r="AN26" s="26">
        <v>3529.9384725429691</v>
      </c>
      <c r="AO26" s="26">
        <v>3684.9525707942025</v>
      </c>
      <c r="AP26" s="26">
        <v>3786.0947676017199</v>
      </c>
      <c r="AQ26" s="26">
        <v>3846.9599398820123</v>
      </c>
      <c r="AR26" s="26">
        <v>3956.9798158790441</v>
      </c>
      <c r="AS26" s="26">
        <v>4031.1415702717472</v>
      </c>
      <c r="AT26" s="26">
        <v>4148.5807038172743</v>
      </c>
      <c r="AU26" s="26">
        <v>4208.5007864737099</v>
      </c>
      <c r="AV26" s="26">
        <v>4318.6329089627388</v>
      </c>
      <c r="AW26" s="26">
        <v>4437.657468389446</v>
      </c>
      <c r="AX26" s="26">
        <v>4542.4476935387574</v>
      </c>
      <c r="AY26" s="26">
        <v>4761</v>
      </c>
      <c r="AZ26" s="20">
        <v>4889.3695757046726</v>
      </c>
      <c r="BA26" s="20">
        <v>5104.5649286051948</v>
      </c>
      <c r="BB26" s="20">
        <v>5262.7701742996114</v>
      </c>
      <c r="BC26" s="26">
        <v>5474.5715489911008</v>
      </c>
      <c r="BD26" s="26">
        <v>5603.4504663988209</v>
      </c>
      <c r="BE26" s="26">
        <v>5911.3210830582511</v>
      </c>
      <c r="BF26" s="26">
        <v>5991.6052792610908</v>
      </c>
      <c r="BG26" s="26">
        <v>6025.4099097111803</v>
      </c>
      <c r="BH26" s="26">
        <v>6181.5175294140718</v>
      </c>
      <c r="BI26" s="26">
        <v>6297.0093742018798</v>
      </c>
      <c r="BJ26" s="26">
        <v>6378.1865479119251</v>
      </c>
      <c r="BK26" s="26">
        <v>6509.9158009893754</v>
      </c>
      <c r="BL26" s="26">
        <v>6589.2764850848207</v>
      </c>
      <c r="BM26" s="26">
        <v>6744.9668788287136</v>
      </c>
      <c r="BN26" s="26">
        <v>6912.470668157026</v>
      </c>
      <c r="BO26" s="26">
        <v>7064.7666922171702</v>
      </c>
      <c r="BP26" s="26">
        <v>7285.5361210394658</v>
      </c>
      <c r="BQ26" s="26">
        <v>7621.6416215640811</v>
      </c>
      <c r="BR26" s="26">
        <v>7799.7893263049173</v>
      </c>
      <c r="BS26" s="26">
        <v>7973.1573966746964</v>
      </c>
      <c r="BT26" s="26">
        <v>8270.2407729582646</v>
      </c>
      <c r="BU26" s="26">
        <v>8539.8034586108952</v>
      </c>
      <c r="BV26" s="7">
        <v>8777.8106524339</v>
      </c>
      <c r="BW26" s="7">
        <v>9036.2717113525414</v>
      </c>
      <c r="BX26" s="7">
        <v>9038.9247393119658</v>
      </c>
      <c r="BY26" s="7">
        <v>9569.1249903543612</v>
      </c>
      <c r="BZ26" s="7">
        <v>9824.7477799999997</v>
      </c>
      <c r="CA26" s="7">
        <v>10153.093018992658</v>
      </c>
      <c r="CB26" s="7">
        <v>10527.690484419907</v>
      </c>
      <c r="CC26" s="7">
        <v>11048.224800920112</v>
      </c>
      <c r="CD26" s="7">
        <v>11439.442354869305</v>
      </c>
      <c r="CE26" s="7">
        <v>11512.454906721647</v>
      </c>
      <c r="CF26" s="7">
        <v>11888.684451400717</v>
      </c>
      <c r="CG26" s="7">
        <v>12239.623253444941</v>
      </c>
      <c r="CH26" s="7">
        <v>12394.046746241289</v>
      </c>
      <c r="CI26" s="7">
        <v>12928.530313357298</v>
      </c>
      <c r="CJ26" s="7">
        <v>13199.203903093312</v>
      </c>
    </row>
    <row r="27" spans="1:99" s="29" customFormat="1" ht="21.75" x14ac:dyDescent="0.2">
      <c r="A27" s="90" t="s">
        <v>55</v>
      </c>
      <c r="B27" s="79">
        <v>165.46810439718169</v>
      </c>
      <c r="C27" s="79">
        <v>167.85977</v>
      </c>
      <c r="D27" s="79">
        <v>485.19422475358681</v>
      </c>
      <c r="E27" s="79">
        <v>788.54855597719927</v>
      </c>
      <c r="F27" s="79">
        <v>802.84493142503345</v>
      </c>
      <c r="G27" s="79">
        <v>861.10327048161321</v>
      </c>
      <c r="H27" s="79">
        <f t="shared" si="0"/>
        <v>880.35785874718817</v>
      </c>
      <c r="I27" s="79">
        <f t="shared" si="1"/>
        <v>988.59156052288813</v>
      </c>
      <c r="J27" s="79">
        <f t="shared" ca="1" si="7"/>
        <v>1036.6827035708607</v>
      </c>
      <c r="K27" s="79">
        <f t="shared" ca="1" si="8"/>
        <v>1108.3969169010654</v>
      </c>
      <c r="L27" s="79">
        <f t="shared" ca="1" si="3"/>
        <v>1435.5313692927919</v>
      </c>
      <c r="M27" s="79"/>
      <c r="N27" s="79">
        <v>1086.6676996072349</v>
      </c>
      <c r="O27" s="79">
        <v>743.785327556379</v>
      </c>
      <c r="P27" s="79">
        <v>717.62840948921553</v>
      </c>
      <c r="Q27" s="79">
        <v>739.12213569371681</v>
      </c>
      <c r="R27" s="79">
        <v>761.22524330929639</v>
      </c>
      <c r="S27" s="79">
        <v>749.96210118409044</v>
      </c>
      <c r="T27" s="79">
        <v>652.02604851549029</v>
      </c>
      <c r="U27" s="79">
        <v>1014.2068130038846</v>
      </c>
      <c r="V27" s="79">
        <v>1024.8366582436847</v>
      </c>
      <c r="W27" s="79">
        <v>1084.7975994886131</v>
      </c>
      <c r="X27" s="79">
        <v>709.89885197446381</v>
      </c>
      <c r="Y27" s="79">
        <v>802.84493142503345</v>
      </c>
      <c r="Z27" s="79">
        <v>811.48852093892719</v>
      </c>
      <c r="AA27" s="79">
        <v>723.0742393736482</v>
      </c>
      <c r="AB27" s="79">
        <v>841.02937989833856</v>
      </c>
      <c r="AC27" s="79">
        <v>850.81282817404178</v>
      </c>
      <c r="AD27" s="79">
        <v>766.89130340003169</v>
      </c>
      <c r="AE27" s="79">
        <v>851.91643832111652</v>
      </c>
      <c r="AF27" s="79">
        <v>958.85545417099001</v>
      </c>
      <c r="AG27" s="79">
        <v>771.0144020939864</v>
      </c>
      <c r="AH27" s="79">
        <v>801.79299842425223</v>
      </c>
      <c r="AI27" s="79">
        <v>831.83217984598321</v>
      </c>
      <c r="AJ27" s="79">
        <v>912.20595633445964</v>
      </c>
      <c r="AK27" s="79">
        <v>861.10327048161321</v>
      </c>
      <c r="AL27" s="79">
        <v>1033.1526256644561</v>
      </c>
      <c r="AM27" s="79">
        <v>1063.418417600119</v>
      </c>
      <c r="AN27" s="79">
        <v>972.68446643885193</v>
      </c>
      <c r="AO27" s="79">
        <v>996.77328653522261</v>
      </c>
      <c r="AP27" s="79">
        <v>966.68020343669468</v>
      </c>
      <c r="AQ27" s="79">
        <v>882.02722560809525</v>
      </c>
      <c r="AR27" s="79">
        <v>883.40847768998526</v>
      </c>
      <c r="AS27" s="79">
        <v>990.47694219442133</v>
      </c>
      <c r="AT27" s="79">
        <v>1011.5813400053405</v>
      </c>
      <c r="AU27" s="79">
        <v>945.57076293563614</v>
      </c>
      <c r="AV27" s="79">
        <v>943.88216775917431</v>
      </c>
      <c r="AW27" s="79">
        <v>880.35785874718817</v>
      </c>
      <c r="AX27" s="79">
        <v>894.96335590452566</v>
      </c>
      <c r="AY27" s="79">
        <v>954</v>
      </c>
      <c r="AZ27" s="80">
        <v>974.86833732758146</v>
      </c>
      <c r="BA27" s="80">
        <v>1018.5217669261079</v>
      </c>
      <c r="BB27" s="80">
        <v>1160.303554512182</v>
      </c>
      <c r="BC27" s="34">
        <v>1193.352023804337</v>
      </c>
      <c r="BD27" s="34">
        <v>1095.2105936225605</v>
      </c>
      <c r="BE27" s="34">
        <v>1121.6094571343856</v>
      </c>
      <c r="BF27" s="34">
        <v>1084.4537981416536</v>
      </c>
      <c r="BG27" s="34">
        <v>897.81625262147031</v>
      </c>
      <c r="BH27" s="79">
        <v>921.44374553986256</v>
      </c>
      <c r="BI27" s="79">
        <v>988.59156052288813</v>
      </c>
      <c r="BJ27" s="34">
        <v>915.28713173870972</v>
      </c>
      <c r="BK27" s="34">
        <v>893.92665815387284</v>
      </c>
      <c r="BL27" s="34">
        <v>918.86112155172907</v>
      </c>
      <c r="BM27" s="34">
        <v>905.3008463746105</v>
      </c>
      <c r="BN27" s="34">
        <v>937.64463405350045</v>
      </c>
      <c r="BO27" s="34">
        <v>938.23939714518804</v>
      </c>
      <c r="BP27" s="34">
        <v>1019.2761704079828</v>
      </c>
      <c r="BQ27" s="34">
        <v>966.24987885448616</v>
      </c>
      <c r="BR27" s="34">
        <v>1026.5626244965285</v>
      </c>
      <c r="BS27" s="34">
        <v>1026.5271277605307</v>
      </c>
      <c r="BT27" s="34">
        <v>1016.0266281184121</v>
      </c>
      <c r="BU27" s="34">
        <v>1036.6827035708607</v>
      </c>
      <c r="BV27" s="23">
        <v>927.88841850874155</v>
      </c>
      <c r="BW27" s="23">
        <v>933.81569392780727</v>
      </c>
      <c r="BX27" s="23">
        <v>953.74849500696928</v>
      </c>
      <c r="BY27" s="23">
        <v>973.92937587407846</v>
      </c>
      <c r="BZ27" s="23">
        <v>949.00555000000008</v>
      </c>
      <c r="CA27" s="23">
        <v>972.53728398542989</v>
      </c>
      <c r="CB27" s="23">
        <v>964.47113295232623</v>
      </c>
      <c r="CC27" s="23">
        <v>1091.2270488986517</v>
      </c>
      <c r="CD27" s="23">
        <v>1103.6299977163665</v>
      </c>
      <c r="CE27" s="23">
        <v>1111.1205653625782</v>
      </c>
      <c r="CF27" s="23">
        <v>1108.3969169010654</v>
      </c>
      <c r="CG27" s="23">
        <v>1292.0386190859008</v>
      </c>
      <c r="CH27" s="23">
        <v>1289.2661218143901</v>
      </c>
      <c r="CI27" s="23">
        <v>1337.1124888521354</v>
      </c>
      <c r="CJ27" s="23">
        <v>1435.5313692927919</v>
      </c>
    </row>
    <row r="28" spans="1:99" s="29" customFormat="1" ht="21.75" x14ac:dyDescent="0.2">
      <c r="A28" s="91" t="s">
        <v>26</v>
      </c>
      <c r="B28" s="72">
        <f t="shared" ref="B28" si="10">SUM(B29:B37)</f>
        <v>1724.8410000000001</v>
      </c>
      <c r="C28" s="72">
        <f t="shared" ref="C28" si="11">SUM(C29:C37)</f>
        <v>2591.2640000000006</v>
      </c>
      <c r="D28" s="72">
        <f t="shared" ref="D28" si="12">SUM(D29:D37)</f>
        <v>3538.8890000000001</v>
      </c>
      <c r="E28" s="72">
        <f t="shared" ref="E28" si="13">SUM(E29:E37)</f>
        <v>5261.7510000000002</v>
      </c>
      <c r="F28" s="72">
        <f t="shared" ref="F28" si="14">SUM(F29:F37)</f>
        <v>8219.136199999999</v>
      </c>
      <c r="G28" s="72">
        <f t="shared" ref="G28" si="15">SUM(G29:G37)</f>
        <v>12244.357</v>
      </c>
      <c r="H28" s="72">
        <f t="shared" ref="H28" si="16">SUM(H29:H37)</f>
        <v>12661.490257000001</v>
      </c>
      <c r="I28" s="72">
        <f t="shared" ref="I28" si="17">SUM(I29:I37)</f>
        <v>17236.444721717853</v>
      </c>
      <c r="J28" s="72">
        <f t="shared" ca="1" si="7"/>
        <v>21813.240379586667</v>
      </c>
      <c r="K28" s="72">
        <f t="shared" ca="1" si="2"/>
        <v>29357.485694858387</v>
      </c>
      <c r="L28" s="72">
        <f t="shared" ca="1" si="3"/>
        <v>29930.449913968499</v>
      </c>
      <c r="M28" s="72"/>
      <c r="N28" s="72">
        <f t="shared" ref="N28" si="18">SUM(N29:N37)</f>
        <v>5580.0317899999991</v>
      </c>
      <c r="O28" s="72">
        <f t="shared" ref="O28" si="19">SUM(O29:O37)</f>
        <v>5776.72721</v>
      </c>
      <c r="P28" s="72">
        <f t="shared" ref="P28" si="20">SUM(P29:P37)</f>
        <v>6043.1438300000009</v>
      </c>
      <c r="Q28" s="72">
        <f t="shared" ref="Q28" si="21">SUM(Q29:Q37)</f>
        <v>6175.5275800000009</v>
      </c>
      <c r="R28" s="72">
        <f t="shared" ref="R28" si="22">SUM(R29:R37)</f>
        <v>6380.72019</v>
      </c>
      <c r="S28" s="72">
        <f t="shared" ref="S28" si="23">SUM(S29:S37)</f>
        <v>6568.5352799999991</v>
      </c>
      <c r="T28" s="72">
        <f t="shared" ref="T28" si="24">SUM(T29:T37)</f>
        <v>6809.3054199999997</v>
      </c>
      <c r="U28" s="72">
        <f t="shared" ref="U28" si="25">SUM(U29:U37)</f>
        <v>7073.7091200000004</v>
      </c>
      <c r="V28" s="72">
        <f t="shared" ref="V28" si="26">SUM(V29:V37)</f>
        <v>7299.4067500000001</v>
      </c>
      <c r="W28" s="72">
        <f t="shared" ref="W28" si="27">SUM(W29:W37)</f>
        <v>7699.27844</v>
      </c>
      <c r="X28" s="72">
        <f t="shared" ref="X28" si="28">SUM(X29:X37)</f>
        <v>7994.4283400000004</v>
      </c>
      <c r="Y28" s="72">
        <f t="shared" ref="Y28" si="29">SUM(Y29:Y37)</f>
        <v>8219.136199999999</v>
      </c>
      <c r="Z28" s="72">
        <f t="shared" ref="Z28" si="30">SUM(Z29:Z37)</f>
        <v>8625.6034699999982</v>
      </c>
      <c r="AA28" s="72">
        <f t="shared" ref="AA28" si="31">SUM(AA29:AA37)</f>
        <v>8815.3316799999975</v>
      </c>
      <c r="AB28" s="72">
        <f t="shared" ref="AB28" si="32">SUM(AB29:AB37)</f>
        <v>9151.4678899999981</v>
      </c>
      <c r="AC28" s="72">
        <f t="shared" ref="AC28" si="33">SUM(AC29:AC37)</f>
        <v>9469.9438200000022</v>
      </c>
      <c r="AD28" s="72">
        <f t="shared" ref="AD28" si="34">SUM(AD29:AD37)</f>
        <v>9728.5365299999976</v>
      </c>
      <c r="AE28" s="72">
        <f t="shared" ref="AE28" si="35">SUM(AE29:AE37)</f>
        <v>10064.211949999997</v>
      </c>
      <c r="AF28" s="72">
        <f t="shared" ref="AF28" si="36">SUM(AF29:AF37)</f>
        <v>10459.168600000001</v>
      </c>
      <c r="AG28" s="72">
        <f t="shared" ref="AG28" si="37">SUM(AG29:AG37)</f>
        <v>10803.972719999998</v>
      </c>
      <c r="AH28" s="72">
        <f t="shared" ref="AH28" si="38">SUM(AH29:AH37)</f>
        <v>11304.341369999998</v>
      </c>
      <c r="AI28" s="72">
        <f t="shared" ref="AI28" si="39">SUM(AI29:AI37)</f>
        <v>11557.607769999999</v>
      </c>
      <c r="AJ28" s="72">
        <f t="shared" ref="AJ28" si="40">SUM(AJ29:AJ37)</f>
        <v>11885.751420000001</v>
      </c>
      <c r="AK28" s="72">
        <f t="shared" ref="AK28" si="41">SUM(AK29:AK37)</f>
        <v>12244.356629999998</v>
      </c>
      <c r="AL28" s="72">
        <f t="shared" ref="AL28" si="42">SUM(AL29:AL37)</f>
        <v>12643.25844</v>
      </c>
      <c r="AM28" s="72">
        <f t="shared" ref="AM28" si="43">SUM(AM29:AM37)</f>
        <v>12737.386329999999</v>
      </c>
      <c r="AN28" s="72">
        <f t="shared" ref="AN28" si="44">SUM(AN29:AN37)</f>
        <v>13049.18974</v>
      </c>
      <c r="AO28" s="72">
        <f t="shared" ref="AO28" si="45">SUM(AO29:AO37)</f>
        <v>11250.642529999999</v>
      </c>
      <c r="AP28" s="72">
        <f t="shared" ref="AP28" si="46">SUM(AP29:AP37)</f>
        <v>11263.877524999998</v>
      </c>
      <c r="AQ28" s="72">
        <f t="shared" ref="AQ28" si="47">SUM(AQ29:AQ37)</f>
        <v>11302.666509999999</v>
      </c>
      <c r="AR28" s="72">
        <f t="shared" ref="AR28" si="48">SUM(AR29:AR37)</f>
        <v>11448.212889000979</v>
      </c>
      <c r="AS28" s="72">
        <f t="shared" ref="AS28" si="49">SUM(AS29:AS37)</f>
        <v>11657.408630000002</v>
      </c>
      <c r="AT28" s="72">
        <f t="shared" ref="AT28" si="50">SUM(AT29:AT37)</f>
        <v>11913.170908999999</v>
      </c>
      <c r="AU28" s="72">
        <f t="shared" ref="AU28" si="51">SUM(AU29:AU37)</f>
        <v>12040.854382000001</v>
      </c>
      <c r="AV28" s="72">
        <f t="shared" ref="AV28" si="52">SUM(AV29:AV37)</f>
        <v>12279.058404000001</v>
      </c>
      <c r="AW28" s="72">
        <f t="shared" ref="AW28" si="53">SUM(AW29:AW37)</f>
        <v>12661.490257000001</v>
      </c>
      <c r="AX28" s="72">
        <f t="shared" ref="AX28" si="54">SUM(AX29:AX37)</f>
        <v>13026.546011</v>
      </c>
      <c r="AY28" s="72">
        <f t="shared" ref="AY28" si="55">SUM(AY29:AY37)</f>
        <v>13251.528318000001</v>
      </c>
      <c r="AZ28" s="72">
        <f t="shared" ref="AZ28" si="56">SUM(AZ29:AZ37)</f>
        <v>13625.221374417903</v>
      </c>
      <c r="BA28" s="72">
        <f t="shared" ref="BA28" si="57">SUM(BA29:BA37)</f>
        <v>13836.40106442557</v>
      </c>
      <c r="BB28" s="72">
        <f t="shared" ref="BB28" si="58">SUM(BB29:BB37)</f>
        <v>14275.318958134931</v>
      </c>
      <c r="BC28" s="72">
        <f t="shared" ref="BC28" si="59">SUM(BC29:BC37)</f>
        <v>14663.303785742435</v>
      </c>
      <c r="BD28" s="72">
        <f t="shared" ref="BD28" si="60">SUM(BD29:BD37)</f>
        <v>15214.026256798457</v>
      </c>
      <c r="BE28" s="72">
        <f t="shared" ref="BE28" si="61">SUM(BE29:BE37)</f>
        <v>15779.23102110989</v>
      </c>
      <c r="BF28" s="72">
        <f t="shared" ref="BF28" si="62">SUM(BF29:BF37)</f>
        <v>16162.807658238744</v>
      </c>
      <c r="BG28" s="72">
        <f t="shared" ref="BG28" si="63">SUM(BG29:BG37)</f>
        <v>16623.480531720288</v>
      </c>
      <c r="BH28" s="72">
        <f t="shared" ref="BH28" si="64">SUM(BH29:BH37)</f>
        <v>17015.341624119421</v>
      </c>
      <c r="BI28" s="72">
        <f t="shared" ref="BI28" si="65">SUM(BI29:BI37)</f>
        <v>17236.444721717853</v>
      </c>
      <c r="BJ28" s="72">
        <f t="shared" ref="BJ28" si="66">SUM(BJ29:BJ37)</f>
        <v>17620.534695482445</v>
      </c>
      <c r="BK28" s="72">
        <f t="shared" ref="BK28:BL28" si="67">SUM(BK29:BK37)</f>
        <v>18002.161875556882</v>
      </c>
      <c r="BL28" s="72">
        <f t="shared" si="67"/>
        <v>18474.745999999999</v>
      </c>
      <c r="BM28" s="72">
        <f t="shared" ref="BM28:CI28" si="68">SUM(BM29:BM37)</f>
        <v>18681.776589726232</v>
      </c>
      <c r="BN28" s="72">
        <f t="shared" si="68"/>
        <v>19040.654660656419</v>
      </c>
      <c r="BO28" s="72">
        <f t="shared" si="68"/>
        <v>19250.415095394481</v>
      </c>
      <c r="BP28" s="72">
        <f t="shared" si="68"/>
        <v>19501.298486632757</v>
      </c>
      <c r="BQ28" s="72">
        <f t="shared" si="68"/>
        <v>20278.143717795137</v>
      </c>
      <c r="BR28" s="72">
        <f t="shared" si="68"/>
        <v>20621.227632691764</v>
      </c>
      <c r="BS28" s="72">
        <f t="shared" si="68"/>
        <v>21044.516830328757</v>
      </c>
      <c r="BT28" s="72">
        <f t="shared" si="68"/>
        <v>21566.537172842898</v>
      </c>
      <c r="BU28" s="72">
        <f t="shared" si="68"/>
        <v>21813.240379586667</v>
      </c>
      <c r="BV28" s="72">
        <f t="shared" si="68"/>
        <v>22577.894612395547</v>
      </c>
      <c r="BW28" s="72">
        <f t="shared" si="68"/>
        <v>23205.779296911049</v>
      </c>
      <c r="BX28" s="72">
        <f t="shared" si="68"/>
        <v>24020.298631358131</v>
      </c>
      <c r="BY28" s="72">
        <f t="shared" si="68"/>
        <v>24675.42056416806</v>
      </c>
      <c r="BZ28" s="72">
        <f t="shared" si="68"/>
        <v>25292.567216219304</v>
      </c>
      <c r="CA28" s="72">
        <f t="shared" si="68"/>
        <v>25925.149065784102</v>
      </c>
      <c r="CB28" s="72">
        <f t="shared" si="68"/>
        <v>26704.766047426052</v>
      </c>
      <c r="CC28" s="72">
        <f t="shared" si="68"/>
        <v>27454.403716126362</v>
      </c>
      <c r="CD28" s="72">
        <f t="shared" si="68"/>
        <v>27987.111720786554</v>
      </c>
      <c r="CE28" s="72">
        <f t="shared" si="68"/>
        <v>28291.220439088906</v>
      </c>
      <c r="CF28" s="72">
        <f t="shared" si="68"/>
        <v>28885.576232259118</v>
      </c>
      <c r="CG28" s="72">
        <f t="shared" si="68"/>
        <v>29357.485694858387</v>
      </c>
      <c r="CH28" s="72">
        <f t="shared" si="68"/>
        <v>29314.33993578942</v>
      </c>
      <c r="CI28" s="72">
        <f t="shared" si="68"/>
        <v>29930.449913968499</v>
      </c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</row>
    <row r="29" spans="1:99" s="29" customFormat="1" ht="21.75" x14ac:dyDescent="0.25">
      <c r="A29" s="92" t="s">
        <v>16</v>
      </c>
      <c r="B29" s="34"/>
      <c r="C29" s="34"/>
      <c r="D29" s="34"/>
      <c r="E29" s="34"/>
      <c r="F29" s="34"/>
      <c r="G29" s="34"/>
      <c r="H29" s="34"/>
      <c r="I29" s="26">
        <f t="shared" ref="I29:I37" si="69">BI29</f>
        <v>2.1255842508999998</v>
      </c>
      <c r="J29" s="26">
        <f t="shared" ca="1" si="7"/>
        <v>10.436</v>
      </c>
      <c r="K29" s="26">
        <f t="shared" ca="1" si="2"/>
        <v>23.425000000000001</v>
      </c>
      <c r="L29" s="26">
        <f t="shared" ca="1" si="3"/>
        <v>24.61</v>
      </c>
      <c r="M29" s="26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2">
        <v>2.0010346656157698</v>
      </c>
      <c r="BB29" s="28" t="s">
        <v>27</v>
      </c>
      <c r="BC29" s="28" t="s">
        <v>27</v>
      </c>
      <c r="BD29" s="26">
        <v>11.63838</v>
      </c>
      <c r="BE29" s="26">
        <v>13.218059999999999</v>
      </c>
      <c r="BF29" s="26">
        <v>12.608647258180001</v>
      </c>
      <c r="BG29" s="26">
        <v>2.1295175</v>
      </c>
      <c r="BH29" s="26">
        <v>2.1265056057000002</v>
      </c>
      <c r="BI29" s="26">
        <v>2.1255842508999998</v>
      </c>
      <c r="BJ29" s="26">
        <v>2.1120144650000001</v>
      </c>
      <c r="BK29" s="26">
        <v>2.1555</v>
      </c>
      <c r="BL29" s="26">
        <v>2.1469999999999998</v>
      </c>
      <c r="BM29" s="26">
        <v>2.1618300000000001</v>
      </c>
      <c r="BN29" s="26">
        <v>2.0560806564999998</v>
      </c>
      <c r="BO29" s="26">
        <v>4.0809584042599996</v>
      </c>
      <c r="BP29" s="26">
        <v>4.0760947619899994</v>
      </c>
      <c r="BQ29" s="26">
        <v>4.8840000000000003</v>
      </c>
      <c r="BR29" s="26">
        <v>4.8819999999999997</v>
      </c>
      <c r="BS29" s="26">
        <v>4.8600000000000003</v>
      </c>
      <c r="BT29" s="26">
        <v>10.462</v>
      </c>
      <c r="BU29" s="26">
        <v>10.436</v>
      </c>
      <c r="BV29" s="26">
        <v>10.422000000000001</v>
      </c>
      <c r="BW29" s="26">
        <v>16.009</v>
      </c>
      <c r="BX29" s="26">
        <v>17.645</v>
      </c>
      <c r="BY29" s="26">
        <v>23.4</v>
      </c>
      <c r="BZ29" s="26">
        <v>23.985247640276071</v>
      </c>
      <c r="CA29" s="26">
        <v>24.585132665186705</v>
      </c>
      <c r="CB29" s="26">
        <v>23.544</v>
      </c>
      <c r="CC29" s="26">
        <v>23.552</v>
      </c>
      <c r="CD29" s="106">
        <v>23.614040064000001</v>
      </c>
      <c r="CE29" s="106">
        <v>23.391999999999999</v>
      </c>
      <c r="CF29" s="106">
        <v>17.795000000000002</v>
      </c>
      <c r="CG29" s="106">
        <v>23.425000000000001</v>
      </c>
      <c r="CH29" s="106">
        <v>24.55</v>
      </c>
      <c r="CI29" s="106">
        <v>24.61</v>
      </c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</row>
    <row r="30" spans="1:99" s="29" customFormat="1" ht="21.75" x14ac:dyDescent="0.25">
      <c r="A30" s="92" t="s">
        <v>17</v>
      </c>
      <c r="B30" s="26">
        <v>730.54300000000001</v>
      </c>
      <c r="C30" s="26">
        <v>1066.6690000000001</v>
      </c>
      <c r="D30" s="26">
        <v>1395.5360000000001</v>
      </c>
      <c r="E30" s="26">
        <v>1998.0609999999999</v>
      </c>
      <c r="F30" s="26">
        <v>3038.7709500000001</v>
      </c>
      <c r="G30" s="26">
        <v>4314.3850000000002</v>
      </c>
      <c r="H30" s="26">
        <f t="shared" ref="H30:H37" si="70">AW30</f>
        <v>4210.6138939999992</v>
      </c>
      <c r="I30" s="26">
        <f t="shared" si="69"/>
        <v>4394.2645094384734</v>
      </c>
      <c r="J30" s="26">
        <f t="shared" ca="1" si="7"/>
        <v>4593.579387617152</v>
      </c>
      <c r="K30" s="26">
        <f t="shared" ca="1" si="2"/>
        <v>5692.1171910641233</v>
      </c>
      <c r="L30" s="26">
        <f t="shared" ca="1" si="3"/>
        <v>5565.9874488391661</v>
      </c>
      <c r="M30" s="26"/>
      <c r="N30" s="20">
        <v>2091.6628900000001</v>
      </c>
      <c r="O30" s="20">
        <v>2147.36213</v>
      </c>
      <c r="P30" s="20">
        <v>2237.6084900000001</v>
      </c>
      <c r="Q30" s="20">
        <v>2304.3493900000003</v>
      </c>
      <c r="R30" s="20">
        <v>2389.14273</v>
      </c>
      <c r="S30" s="20">
        <v>2471.8295099999996</v>
      </c>
      <c r="T30" s="20">
        <v>2592.3957799999998</v>
      </c>
      <c r="U30" s="20">
        <v>2667.07476</v>
      </c>
      <c r="V30" s="20">
        <v>2741.8404100000002</v>
      </c>
      <c r="W30" s="20">
        <v>2884.9209500000002</v>
      </c>
      <c r="X30" s="20">
        <v>2968.143</v>
      </c>
      <c r="Y30" s="20">
        <v>3038.7709500000001</v>
      </c>
      <c r="Z30" s="20">
        <v>3147.7473599999998</v>
      </c>
      <c r="AA30" s="20">
        <v>3206.6169399999999</v>
      </c>
      <c r="AB30" s="20">
        <v>3337.7572</v>
      </c>
      <c r="AC30" s="20">
        <v>3466.3434600000001</v>
      </c>
      <c r="AD30" s="20">
        <v>3566.3671300000001</v>
      </c>
      <c r="AE30" s="20">
        <v>3685.2032899999999</v>
      </c>
      <c r="AF30" s="20">
        <v>3800.3161500000001</v>
      </c>
      <c r="AG30" s="20">
        <v>3905.0212200000001</v>
      </c>
      <c r="AH30" s="20">
        <v>4049.4011700000001</v>
      </c>
      <c r="AI30" s="20">
        <v>4152.6148899999998</v>
      </c>
      <c r="AJ30" s="20">
        <v>4223.5257199999996</v>
      </c>
      <c r="AK30" s="20">
        <v>4314.3849700000001</v>
      </c>
      <c r="AL30" s="20">
        <v>4427.60952</v>
      </c>
      <c r="AM30" s="20">
        <v>4476.3591799999995</v>
      </c>
      <c r="AN30" s="20">
        <v>4600.5243099999998</v>
      </c>
      <c r="AO30" s="20">
        <v>4096.6332200000006</v>
      </c>
      <c r="AP30" s="20">
        <v>4064.6186150000008</v>
      </c>
      <c r="AQ30" s="20">
        <v>4129.0323200000003</v>
      </c>
      <c r="AR30" s="20">
        <v>4142.5840651584303</v>
      </c>
      <c r="AS30" s="20">
        <v>4169.6426200000005</v>
      </c>
      <c r="AT30" s="20">
        <v>4190.3193200000005</v>
      </c>
      <c r="AU30" s="20">
        <v>4186.3014280000007</v>
      </c>
      <c r="AV30" s="20">
        <v>4194.4026099999992</v>
      </c>
      <c r="AW30" s="20">
        <v>4210.6138939999992</v>
      </c>
      <c r="AX30" s="20">
        <v>4203.4778450000003</v>
      </c>
      <c r="AY30" s="20">
        <v>4129.2370700000001</v>
      </c>
      <c r="AZ30" s="20">
        <v>4126.4226748646997</v>
      </c>
      <c r="BA30" s="20">
        <v>4125.7562677382339</v>
      </c>
      <c r="BB30" s="26">
        <v>4187.0429812449202</v>
      </c>
      <c r="BC30" s="26">
        <v>4239.7649127863815</v>
      </c>
      <c r="BD30" s="26">
        <v>4283.2217970600495</v>
      </c>
      <c r="BE30" s="26">
        <v>4306.4052813933877</v>
      </c>
      <c r="BF30" s="26">
        <v>4357.90734429028</v>
      </c>
      <c r="BG30" s="26">
        <v>4412.0251002585273</v>
      </c>
      <c r="BH30" s="26">
        <v>4445.0468379880822</v>
      </c>
      <c r="BI30" s="26">
        <v>4394.2645094384734</v>
      </c>
      <c r="BJ30" s="26">
        <v>4385.7625451274516</v>
      </c>
      <c r="BK30" s="26">
        <v>4387.4681549972856</v>
      </c>
      <c r="BL30" s="26">
        <v>4397.1379999999999</v>
      </c>
      <c r="BM30" s="26">
        <v>4410.1806965067999</v>
      </c>
      <c r="BN30" s="26">
        <v>4433.8270663091571</v>
      </c>
      <c r="BO30" s="26">
        <v>4415.6376481366406</v>
      </c>
      <c r="BP30" s="26">
        <v>4406.0544459461689</v>
      </c>
      <c r="BQ30" s="26">
        <v>4468.6587311874018</v>
      </c>
      <c r="BR30" s="26">
        <v>4495.6929257469492</v>
      </c>
      <c r="BS30" s="26">
        <v>4495.2147214649958</v>
      </c>
      <c r="BT30" s="26">
        <v>4573.9938642384413</v>
      </c>
      <c r="BU30" s="26">
        <v>4593.579387617152</v>
      </c>
      <c r="BV30" s="26">
        <v>4660.9672903929722</v>
      </c>
      <c r="BW30" s="26">
        <v>4758.675674400024</v>
      </c>
      <c r="BX30" s="26">
        <v>4890.0920986041683</v>
      </c>
      <c r="BY30" s="26">
        <v>5016.4832170109166</v>
      </c>
      <c r="BZ30" s="26">
        <v>5141.9483864656249</v>
      </c>
      <c r="CA30" s="26">
        <v>5270.5515129442729</v>
      </c>
      <c r="CB30" s="26">
        <v>5420.9595582626844</v>
      </c>
      <c r="CC30" s="26">
        <v>5513.1094044045758</v>
      </c>
      <c r="CD30" s="106">
        <v>5588.7835590818004</v>
      </c>
      <c r="CE30" s="106">
        <v>5614.5625691730893</v>
      </c>
      <c r="CF30" s="106">
        <v>5652.9598643255295</v>
      </c>
      <c r="CG30" s="106">
        <v>5692.1171910641233</v>
      </c>
      <c r="CH30" s="106">
        <v>5526.2541024482689</v>
      </c>
      <c r="CI30" s="106">
        <v>5565.9874488391661</v>
      </c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</row>
    <row r="31" spans="1:99" s="29" customFormat="1" ht="21.75" x14ac:dyDescent="0.25">
      <c r="A31" s="92" t="s">
        <v>18</v>
      </c>
      <c r="B31" s="26"/>
      <c r="C31" s="26"/>
      <c r="D31" s="26"/>
      <c r="E31" s="26"/>
      <c r="F31" s="26"/>
      <c r="G31" s="26"/>
      <c r="H31" s="26"/>
      <c r="I31" s="26">
        <f t="shared" si="69"/>
        <v>128.56815414508</v>
      </c>
      <c r="J31" s="26">
        <f t="shared" ca="1" si="7"/>
        <v>146.85430905687991</v>
      </c>
      <c r="K31" s="26">
        <f t="shared" ca="1" si="2"/>
        <v>221.36593192810997</v>
      </c>
      <c r="L31" s="26">
        <f t="shared" ca="1" si="3"/>
        <v>223.68099605674999</v>
      </c>
      <c r="M31" s="26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>
        <v>95.017219521940021</v>
      </c>
      <c r="BB31" s="26">
        <v>86.172312969919986</v>
      </c>
      <c r="BC31" s="26">
        <v>87.755397718310007</v>
      </c>
      <c r="BD31" s="26">
        <v>93.140182235159998</v>
      </c>
      <c r="BE31" s="26">
        <v>125.58390221495003</v>
      </c>
      <c r="BF31" s="26">
        <v>115.54620618449989</v>
      </c>
      <c r="BG31" s="26">
        <v>117.87934566250993</v>
      </c>
      <c r="BH31" s="26">
        <v>118.15216655271</v>
      </c>
      <c r="BI31" s="26">
        <v>128.56815414508</v>
      </c>
      <c r="BJ31" s="26">
        <v>128.91027875897001</v>
      </c>
      <c r="BK31" s="26">
        <v>129.56972016429003</v>
      </c>
      <c r="BL31" s="26">
        <v>130.50299999999999</v>
      </c>
      <c r="BM31" s="26">
        <v>130.75770184547497</v>
      </c>
      <c r="BN31" s="26">
        <v>133.021936215095</v>
      </c>
      <c r="BO31" s="26">
        <v>132.18775590766001</v>
      </c>
      <c r="BP31" s="26">
        <v>132.94519513678995</v>
      </c>
      <c r="BQ31" s="26">
        <v>136.87229366598501</v>
      </c>
      <c r="BR31" s="26">
        <v>946.43432558951042</v>
      </c>
      <c r="BS31" s="26">
        <v>143.55036849377001</v>
      </c>
      <c r="BT31" s="26">
        <v>147.09093449582002</v>
      </c>
      <c r="BU31" s="26">
        <v>146.85430905687991</v>
      </c>
      <c r="BV31" s="26">
        <v>150.63048668615505</v>
      </c>
      <c r="BW31" s="26">
        <v>163.12108332000997</v>
      </c>
      <c r="BX31" s="26">
        <v>160.48878210187002</v>
      </c>
      <c r="BY31" s="26">
        <v>166.03315080617006</v>
      </c>
      <c r="BZ31" s="26">
        <v>170.1857366915082</v>
      </c>
      <c r="CA31" s="26">
        <v>174.4421811704548</v>
      </c>
      <c r="CB31" s="26">
        <v>184.30006817203494</v>
      </c>
      <c r="CC31" s="26">
        <v>204.9987038492601</v>
      </c>
      <c r="CD31" s="106">
        <v>220.75954085623138</v>
      </c>
      <c r="CE31" s="106">
        <v>221.31285712961994</v>
      </c>
      <c r="CF31" s="106">
        <v>219.91371459004992</v>
      </c>
      <c r="CG31" s="106">
        <v>221.36593192810997</v>
      </c>
      <c r="CH31" s="106">
        <v>219.54735276911501</v>
      </c>
      <c r="CI31" s="106">
        <v>223.68099605674999</v>
      </c>
      <c r="CJ31" s="107"/>
      <c r="CK31" s="108"/>
      <c r="CL31" s="107"/>
      <c r="CM31" s="107"/>
      <c r="CN31" s="107"/>
      <c r="CO31" s="107"/>
      <c r="CP31" s="107"/>
      <c r="CQ31" s="107"/>
      <c r="CR31" s="107"/>
      <c r="CS31" s="107"/>
    </row>
    <row r="32" spans="1:99" s="29" customFormat="1" ht="21.75" x14ac:dyDescent="0.25">
      <c r="A32" s="92" t="s">
        <v>19</v>
      </c>
      <c r="B32" s="26">
        <v>497.05700000000002</v>
      </c>
      <c r="C32" s="26">
        <v>666.77200000000005</v>
      </c>
      <c r="D32" s="26">
        <v>857.23800000000006</v>
      </c>
      <c r="E32" s="26">
        <v>1198.816</v>
      </c>
      <c r="F32" s="26">
        <v>1735.6613600000001</v>
      </c>
      <c r="G32" s="26">
        <v>2369.848</v>
      </c>
      <c r="H32" s="26">
        <f t="shared" si="70"/>
        <v>2346.3232280000002</v>
      </c>
      <c r="I32" s="26">
        <f t="shared" si="69"/>
        <v>3235.7874280519713</v>
      </c>
      <c r="J32" s="26">
        <f t="shared" ca="1" si="7"/>
        <v>3836.2900335377058</v>
      </c>
      <c r="K32" s="26">
        <f t="shared" ca="1" si="2"/>
        <v>5380.390500663726</v>
      </c>
      <c r="L32" s="26">
        <f t="shared" ca="1" si="3"/>
        <v>5425.0787041820049</v>
      </c>
      <c r="M32" s="26"/>
      <c r="N32" s="20">
        <v>1185.65473</v>
      </c>
      <c r="O32" s="20">
        <v>1211.82305</v>
      </c>
      <c r="P32" s="20">
        <v>1243.22578</v>
      </c>
      <c r="Q32" s="20">
        <v>1232.54159</v>
      </c>
      <c r="R32" s="20">
        <v>1237.83455</v>
      </c>
      <c r="S32" s="20">
        <v>1273.79764</v>
      </c>
      <c r="T32" s="20">
        <v>1297.6894299999999</v>
      </c>
      <c r="U32" s="20">
        <v>1355.01458</v>
      </c>
      <c r="V32" s="20">
        <v>1505.6217099999999</v>
      </c>
      <c r="W32" s="20">
        <v>1591.1823700000002</v>
      </c>
      <c r="X32" s="20">
        <v>1663.8423899999998</v>
      </c>
      <c r="Y32" s="20">
        <v>1735.6613600000001</v>
      </c>
      <c r="Z32" s="20">
        <v>1823.44616</v>
      </c>
      <c r="AA32" s="20">
        <v>1867.5004799999999</v>
      </c>
      <c r="AB32" s="20">
        <v>1911.7278600000002</v>
      </c>
      <c r="AC32" s="20">
        <v>1932.9197799999999</v>
      </c>
      <c r="AD32" s="20">
        <v>1790.4655400000001</v>
      </c>
      <c r="AE32" s="20">
        <v>2004.76857</v>
      </c>
      <c r="AF32" s="20">
        <v>2041.0354600000001</v>
      </c>
      <c r="AG32" s="20">
        <v>2097.9490699999997</v>
      </c>
      <c r="AH32" s="20">
        <v>2196.3060399999999</v>
      </c>
      <c r="AI32" s="20">
        <v>2257.99937</v>
      </c>
      <c r="AJ32" s="20">
        <v>2330.2032400000003</v>
      </c>
      <c r="AK32" s="20">
        <v>2369.8478399999999</v>
      </c>
      <c r="AL32" s="20">
        <v>2436.9114300000001</v>
      </c>
      <c r="AM32" s="20">
        <v>2466.0556900000001</v>
      </c>
      <c r="AN32" s="20">
        <v>2520.9954500000003</v>
      </c>
      <c r="AO32" s="20">
        <v>2006.2858700000002</v>
      </c>
      <c r="AP32" s="20">
        <v>2029.4254699999999</v>
      </c>
      <c r="AQ32" s="20">
        <v>1982.9088200000001</v>
      </c>
      <c r="AR32" s="20">
        <v>2019.05563247286</v>
      </c>
      <c r="AS32" s="20">
        <v>2063.59807</v>
      </c>
      <c r="AT32" s="20">
        <v>2142.1877330000002</v>
      </c>
      <c r="AU32" s="20">
        <v>2180.5557519999998</v>
      </c>
      <c r="AV32" s="20">
        <v>2248.2476000000001</v>
      </c>
      <c r="AW32" s="20">
        <v>2346.3232280000002</v>
      </c>
      <c r="AX32" s="20">
        <v>2436.1422250000001</v>
      </c>
      <c r="AY32" s="20">
        <v>2498.661204</v>
      </c>
      <c r="AZ32" s="20">
        <v>2554.9816720261506</v>
      </c>
      <c r="BA32" s="20">
        <v>2517.7401096554008</v>
      </c>
      <c r="BB32" s="26">
        <v>2601.7383972408406</v>
      </c>
      <c r="BC32" s="26">
        <v>2668.2185998955492</v>
      </c>
      <c r="BD32" s="26">
        <v>2794.2846980819249</v>
      </c>
      <c r="BE32" s="26">
        <v>2945.4286888015854</v>
      </c>
      <c r="BF32" s="26">
        <v>3010.0612051848793</v>
      </c>
      <c r="BG32" s="26">
        <v>3107.7752809906228</v>
      </c>
      <c r="BH32" s="26">
        <v>3191.2634877206251</v>
      </c>
      <c r="BI32" s="26">
        <v>3235.7874280519713</v>
      </c>
      <c r="BJ32" s="26">
        <v>3213.8946675376369</v>
      </c>
      <c r="BK32" s="26">
        <v>3255.4502521934596</v>
      </c>
      <c r="BL32" s="26">
        <v>3354.8980000000001</v>
      </c>
      <c r="BM32" s="26">
        <v>3344.0405774527967</v>
      </c>
      <c r="BN32" s="26">
        <v>3375.5568349833061</v>
      </c>
      <c r="BO32" s="26">
        <v>3388.3203890800728</v>
      </c>
      <c r="BP32" s="26">
        <v>3425.5516943807538</v>
      </c>
      <c r="BQ32" s="26">
        <v>3587.6736995975975</v>
      </c>
      <c r="BR32" s="26">
        <v>3641.9613780381565</v>
      </c>
      <c r="BS32" s="26">
        <v>3724.5241266356516</v>
      </c>
      <c r="BT32" s="26">
        <v>3803.323236934018</v>
      </c>
      <c r="BU32" s="26">
        <v>3836.2900335377058</v>
      </c>
      <c r="BV32" s="26">
        <v>3930.7898698729082</v>
      </c>
      <c r="BW32" s="26">
        <v>4064.0931845919704</v>
      </c>
      <c r="BX32" s="26">
        <v>4236.341117035613</v>
      </c>
      <c r="BY32" s="26">
        <v>4340.6406412652077</v>
      </c>
      <c r="BZ32" s="26">
        <v>4449.2025939398609</v>
      </c>
      <c r="CA32" s="26">
        <v>4560.4797443336001</v>
      </c>
      <c r="CB32" s="26">
        <v>4754.7619144754581</v>
      </c>
      <c r="CC32" s="26">
        <v>4931.5581999910655</v>
      </c>
      <c r="CD32" s="106">
        <v>5137.7478608431147</v>
      </c>
      <c r="CE32" s="106">
        <v>5195.532531873876</v>
      </c>
      <c r="CF32" s="106">
        <v>5311.4267336278472</v>
      </c>
      <c r="CG32" s="106">
        <v>5380.390500663726</v>
      </c>
      <c r="CH32" s="106">
        <v>5319.9355472481866</v>
      </c>
      <c r="CI32" s="106">
        <v>5425.0787041820049</v>
      </c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</row>
    <row r="33" spans="1:97" s="29" customFormat="1" ht="21.75" x14ac:dyDescent="0.25">
      <c r="A33" s="92" t="s">
        <v>20</v>
      </c>
      <c r="B33" s="26">
        <v>185.834</v>
      </c>
      <c r="C33" s="26">
        <v>372.67</v>
      </c>
      <c r="D33" s="26">
        <v>518.48199999999997</v>
      </c>
      <c r="E33" s="26">
        <v>873.88300000000004</v>
      </c>
      <c r="F33" s="26">
        <v>1793.7562399999999</v>
      </c>
      <c r="G33" s="26">
        <v>3210.7339999999999</v>
      </c>
      <c r="H33" s="26">
        <f>AW33</f>
        <v>3600.0951830000004</v>
      </c>
      <c r="I33" s="26">
        <f t="shared" si="69"/>
        <v>5818.5708928310651</v>
      </c>
      <c r="J33" s="26">
        <f t="shared" ca="1" si="7"/>
        <v>8007.3727833612074</v>
      </c>
      <c r="K33" s="26">
        <f t="shared" ca="1" si="2"/>
        <v>10020.2437145313</v>
      </c>
      <c r="L33" s="26">
        <f t="shared" ca="1" si="3"/>
        <v>10899.194743488368</v>
      </c>
      <c r="M33" s="26"/>
      <c r="N33" s="20">
        <v>1071.7352100000001</v>
      </c>
      <c r="O33" s="20">
        <v>1152.65166</v>
      </c>
      <c r="P33" s="20">
        <v>1222.2791000000002</v>
      </c>
      <c r="Q33" s="20">
        <v>1260.95769</v>
      </c>
      <c r="R33" s="20">
        <v>1321.5977399999999</v>
      </c>
      <c r="S33" s="20">
        <v>1333.7685100000001</v>
      </c>
      <c r="T33" s="20">
        <v>1393.6504399999999</v>
      </c>
      <c r="U33" s="20">
        <v>1487.2986000000001</v>
      </c>
      <c r="V33" s="20">
        <v>1587.1022</v>
      </c>
      <c r="W33" s="20">
        <v>1676.13555</v>
      </c>
      <c r="X33" s="20">
        <v>1753.97766</v>
      </c>
      <c r="Y33" s="20">
        <v>1793.7562399999999</v>
      </c>
      <c r="Z33" s="20">
        <v>1935.6326999999999</v>
      </c>
      <c r="AA33" s="20">
        <v>2002.6313799999998</v>
      </c>
      <c r="AB33" s="20">
        <v>2122.03755</v>
      </c>
      <c r="AC33" s="20">
        <v>2258.9552400000002</v>
      </c>
      <c r="AD33" s="20">
        <v>2282.58644</v>
      </c>
      <c r="AE33" s="20">
        <v>2470.7705699999997</v>
      </c>
      <c r="AF33" s="20">
        <v>2634.3674900000001</v>
      </c>
      <c r="AG33" s="20">
        <v>2744.58448</v>
      </c>
      <c r="AH33" s="20">
        <v>2902.4477099999999</v>
      </c>
      <c r="AI33" s="20">
        <v>2921.4657999999999</v>
      </c>
      <c r="AJ33" s="20">
        <v>3030.9361200000003</v>
      </c>
      <c r="AK33" s="20">
        <v>3210.7342999999996</v>
      </c>
      <c r="AL33" s="20">
        <v>3332.81891</v>
      </c>
      <c r="AM33" s="20">
        <v>3341.6609100000001</v>
      </c>
      <c r="AN33" s="20">
        <v>3419.71461</v>
      </c>
      <c r="AO33" s="20">
        <v>3108.3164999999999</v>
      </c>
      <c r="AP33" s="20">
        <v>3061.23063</v>
      </c>
      <c r="AQ33" s="20">
        <v>3097.8427000000001</v>
      </c>
      <c r="AR33" s="20">
        <v>3155.0802007625298</v>
      </c>
      <c r="AS33" s="20">
        <v>3230.6347849999997</v>
      </c>
      <c r="AT33" s="20">
        <v>3305.7565490000002</v>
      </c>
      <c r="AU33" s="20">
        <v>3343.525983</v>
      </c>
      <c r="AV33" s="20">
        <v>3416.3174979999999</v>
      </c>
      <c r="AW33" s="20">
        <v>3600.0951830000004</v>
      </c>
      <c r="AX33" s="20">
        <v>3786.0116330000001</v>
      </c>
      <c r="AY33" s="20">
        <v>3947.3000150000003</v>
      </c>
      <c r="AZ33" s="20">
        <v>4158.4536356885501</v>
      </c>
      <c r="BA33" s="20">
        <v>4260.2193755678172</v>
      </c>
      <c r="BB33" s="26">
        <v>4397.6470944484736</v>
      </c>
      <c r="BC33" s="26">
        <v>4678.2478411813272</v>
      </c>
      <c r="BD33" s="26">
        <v>4894.6748736684594</v>
      </c>
      <c r="BE33" s="26">
        <v>5104.6013555483105</v>
      </c>
      <c r="BF33" s="26">
        <v>5365.6245292752346</v>
      </c>
      <c r="BG33" s="26">
        <v>5555.174206815429</v>
      </c>
      <c r="BH33" s="26">
        <v>5753.299769635566</v>
      </c>
      <c r="BI33" s="26">
        <v>5818.5708928310651</v>
      </c>
      <c r="BJ33" s="26">
        <v>6084.9988757540641</v>
      </c>
      <c r="BK33" s="26">
        <v>6311.1243718778715</v>
      </c>
      <c r="BL33" s="26">
        <v>6562.4709999999995</v>
      </c>
      <c r="BM33" s="26">
        <v>6716.0403787034184</v>
      </c>
      <c r="BN33" s="26">
        <v>6915.8727401606347</v>
      </c>
      <c r="BO33" s="26">
        <v>7062.2975129933793</v>
      </c>
      <c r="BP33" s="26">
        <v>7079.3394111777843</v>
      </c>
      <c r="BQ33" s="26">
        <v>7393.4538463455883</v>
      </c>
      <c r="BR33" s="26">
        <v>6725.805062574048</v>
      </c>
      <c r="BS33" s="26">
        <v>7727.5045401134266</v>
      </c>
      <c r="BT33" s="26">
        <v>7927.4368132316922</v>
      </c>
      <c r="BU33" s="26">
        <v>8007.3727833612074</v>
      </c>
      <c r="BV33" s="26">
        <v>8305.0630817154288</v>
      </c>
      <c r="BW33" s="26">
        <v>8405.0897251016304</v>
      </c>
      <c r="BX33" s="26">
        <v>8666.6066074570372</v>
      </c>
      <c r="BY33" s="26">
        <v>8850.3689207979551</v>
      </c>
      <c r="BZ33" s="26">
        <v>9071.7218065445231</v>
      </c>
      <c r="CA33" s="26">
        <v>9298.6108569941462</v>
      </c>
      <c r="CB33" s="26">
        <v>9264.5778732048821</v>
      </c>
      <c r="CC33" s="26">
        <v>9459.7520816165579</v>
      </c>
      <c r="CD33" s="106">
        <v>9495.3620217103762</v>
      </c>
      <c r="CE33" s="106">
        <v>9560.0237771940174</v>
      </c>
      <c r="CF33" s="106">
        <v>9790.0059553411666</v>
      </c>
      <c r="CG33" s="106">
        <v>10020.2437145313</v>
      </c>
      <c r="CH33" s="106">
        <v>10602.748113111849</v>
      </c>
      <c r="CI33" s="106">
        <v>10899.194743488368</v>
      </c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</row>
    <row r="34" spans="1:97" s="29" customFormat="1" ht="21.75" x14ac:dyDescent="0.25">
      <c r="A34" s="92" t="s">
        <v>21</v>
      </c>
      <c r="B34" s="26">
        <v>162.90299999999999</v>
      </c>
      <c r="C34" s="26">
        <v>268.68400000000003</v>
      </c>
      <c r="D34" s="26">
        <v>364.41399999999999</v>
      </c>
      <c r="E34" s="26">
        <v>559.88400000000001</v>
      </c>
      <c r="F34" s="26">
        <v>848.02066000000002</v>
      </c>
      <c r="G34" s="26">
        <v>1304.671</v>
      </c>
      <c r="H34" s="26">
        <f t="shared" si="70"/>
        <v>1250.346814</v>
      </c>
      <c r="I34" s="26">
        <f t="shared" si="69"/>
        <v>1800.9727425443043</v>
      </c>
      <c r="J34" s="26">
        <f t="shared" ca="1" si="7"/>
        <v>2390.7280955377882</v>
      </c>
      <c r="K34" s="26">
        <f t="shared" ca="1" si="2"/>
        <v>4236.9427293741055</v>
      </c>
      <c r="L34" s="26">
        <f t="shared" ca="1" si="3"/>
        <v>4388.5079839630334</v>
      </c>
      <c r="M34" s="26"/>
      <c r="N34" s="20">
        <v>680.80403999999999</v>
      </c>
      <c r="O34" s="20">
        <v>717.36748</v>
      </c>
      <c r="P34" s="20">
        <v>769.06426999999996</v>
      </c>
      <c r="Q34" s="20">
        <v>793.92511999999999</v>
      </c>
      <c r="R34" s="20">
        <v>827.61995999999999</v>
      </c>
      <c r="S34" s="20">
        <v>842.57785999999999</v>
      </c>
      <c r="T34" s="20">
        <v>800.55144999999993</v>
      </c>
      <c r="U34" s="20">
        <v>847.13134000000002</v>
      </c>
      <c r="V34" s="20">
        <v>737.38923</v>
      </c>
      <c r="W34" s="20">
        <v>789.93497000000002</v>
      </c>
      <c r="X34" s="20">
        <v>832.41574000000003</v>
      </c>
      <c r="Y34" s="20">
        <v>848.02066000000002</v>
      </c>
      <c r="Z34" s="20">
        <v>885.9564499999999</v>
      </c>
      <c r="AA34" s="20">
        <v>901.16251</v>
      </c>
      <c r="AB34" s="20">
        <v>927.81087000000002</v>
      </c>
      <c r="AC34" s="20">
        <v>945.64416000000006</v>
      </c>
      <c r="AD34" s="20">
        <v>1177.5693200000001</v>
      </c>
      <c r="AE34" s="20">
        <v>1013.93351</v>
      </c>
      <c r="AF34" s="20">
        <v>1062.63607</v>
      </c>
      <c r="AG34" s="20">
        <v>1107.07809</v>
      </c>
      <c r="AH34" s="20">
        <v>1179.33097</v>
      </c>
      <c r="AI34" s="20">
        <v>1225.64375</v>
      </c>
      <c r="AJ34" s="20">
        <v>1276.2362499999999</v>
      </c>
      <c r="AK34" s="20">
        <v>1304.6713099999999</v>
      </c>
      <c r="AL34" s="20">
        <v>1356.8475000000001</v>
      </c>
      <c r="AM34" s="20">
        <v>1334.71811</v>
      </c>
      <c r="AN34" s="20">
        <v>1360.0140900000001</v>
      </c>
      <c r="AO34" s="20">
        <v>1040.4671499999999</v>
      </c>
      <c r="AP34" s="20">
        <v>1048.57131</v>
      </c>
      <c r="AQ34" s="20">
        <v>1044.77207</v>
      </c>
      <c r="AR34" s="20">
        <v>1059.6599520509601</v>
      </c>
      <c r="AS34" s="20">
        <v>1092.7250899999999</v>
      </c>
      <c r="AT34" s="20">
        <v>1131.2811029999998</v>
      </c>
      <c r="AU34" s="20">
        <v>1165.8008890000001</v>
      </c>
      <c r="AV34" s="20">
        <v>1215.7605939999999</v>
      </c>
      <c r="AW34" s="20">
        <v>1250.346814</v>
      </c>
      <c r="AX34" s="20">
        <v>1291.2484850000001</v>
      </c>
      <c r="AY34" s="20">
        <v>1322.4394639999998</v>
      </c>
      <c r="AZ34" s="20">
        <v>1366.67606039625</v>
      </c>
      <c r="BA34" s="20">
        <v>1384.6660686740252</v>
      </c>
      <c r="BB34" s="26">
        <v>1455.5049562127499</v>
      </c>
      <c r="BC34" s="26">
        <v>1493.1836622012645</v>
      </c>
      <c r="BD34" s="26">
        <v>1568.8909544320359</v>
      </c>
      <c r="BE34" s="26">
        <v>1626.517788740048</v>
      </c>
      <c r="BF34" s="26">
        <v>1671.4386316013713</v>
      </c>
      <c r="BG34" s="26">
        <v>1748.0754731460811</v>
      </c>
      <c r="BH34" s="26">
        <v>1788.3475986454034</v>
      </c>
      <c r="BI34" s="26">
        <v>1800.9727425443043</v>
      </c>
      <c r="BJ34" s="26">
        <v>1842.2529420187709</v>
      </c>
      <c r="BK34" s="26">
        <v>1869.2210216654198</v>
      </c>
      <c r="BL34" s="26">
        <v>1906.6220000000001</v>
      </c>
      <c r="BM34" s="26">
        <v>1923.9858949604059</v>
      </c>
      <c r="BN34" s="26">
        <v>1959.4006092691259</v>
      </c>
      <c r="BO34" s="26">
        <v>1983.7570473281944</v>
      </c>
      <c r="BP34" s="26">
        <v>2023.0739754183282</v>
      </c>
      <c r="BQ34" s="26">
        <v>2129.589147890641</v>
      </c>
      <c r="BR34" s="26">
        <v>2202.371876373049</v>
      </c>
      <c r="BS34" s="26">
        <v>2281.972538841942</v>
      </c>
      <c r="BT34" s="26">
        <v>2362.99182997153</v>
      </c>
      <c r="BU34" s="26">
        <v>2390.7280955377882</v>
      </c>
      <c r="BV34" s="26">
        <v>2501.3606908160054</v>
      </c>
      <c r="BW34" s="26">
        <v>2976.0981416253335</v>
      </c>
      <c r="BX34" s="26">
        <v>3125.342646907543</v>
      </c>
      <c r="BY34" s="26">
        <v>3249.2296650333951</v>
      </c>
      <c r="BZ34" s="26">
        <v>3330.4947929896261</v>
      </c>
      <c r="CA34" s="26">
        <v>3413.7924091669306</v>
      </c>
      <c r="CB34" s="26">
        <v>3713.2911684415831</v>
      </c>
      <c r="CC34" s="26">
        <v>3888.5032564521625</v>
      </c>
      <c r="CD34" s="106">
        <v>4030.7981375622348</v>
      </c>
      <c r="CE34" s="106">
        <v>4073.2308713313118</v>
      </c>
      <c r="CF34" s="106">
        <v>4176.464246649598</v>
      </c>
      <c r="CG34" s="106">
        <v>4236.9427293741055</v>
      </c>
      <c r="CH34" s="106">
        <v>4305.3407188006522</v>
      </c>
      <c r="CI34" s="106">
        <v>4388.5079839630334</v>
      </c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</row>
    <row r="35" spans="1:97" s="29" customFormat="1" ht="21.75" x14ac:dyDescent="0.25">
      <c r="A35" s="92" t="s">
        <v>22</v>
      </c>
      <c r="B35" s="26">
        <v>63.122</v>
      </c>
      <c r="C35" s="26">
        <v>76.468999999999994</v>
      </c>
      <c r="D35" s="26">
        <v>158.00800000000001</v>
      </c>
      <c r="E35" s="26">
        <v>197.3</v>
      </c>
      <c r="F35" s="26">
        <v>315.40611000000001</v>
      </c>
      <c r="G35" s="26">
        <v>419.43700000000001</v>
      </c>
      <c r="H35" s="26">
        <f t="shared" si="70"/>
        <v>543.62340000000006</v>
      </c>
      <c r="I35" s="26">
        <f t="shared" si="69"/>
        <v>799.95788693589566</v>
      </c>
      <c r="J35" s="26">
        <f t="shared" ca="1" si="7"/>
        <v>1096.3118795541643</v>
      </c>
      <c r="K35" s="26">
        <f t="shared" ca="1" si="2"/>
        <v>1684.4735690963655</v>
      </c>
      <c r="L35" s="26">
        <f t="shared" ca="1" si="3"/>
        <v>1776.8883443728944</v>
      </c>
      <c r="M35" s="26"/>
      <c r="N35" s="20">
        <v>204.37168</v>
      </c>
      <c r="O35" s="20">
        <v>208.42578</v>
      </c>
      <c r="P35" s="20">
        <v>211.1585</v>
      </c>
      <c r="Q35" s="20">
        <v>211.94826</v>
      </c>
      <c r="R35" s="20">
        <v>216.45275000000001</v>
      </c>
      <c r="S35" s="20">
        <v>215.42310999999998</v>
      </c>
      <c r="T35" s="20">
        <v>223.15854999999999</v>
      </c>
      <c r="U35" s="20">
        <v>233.52513000000002</v>
      </c>
      <c r="V35" s="20">
        <v>286.43372999999997</v>
      </c>
      <c r="W35" s="20">
        <v>300.62846000000002</v>
      </c>
      <c r="X35" s="20">
        <v>311.82646999999997</v>
      </c>
      <c r="Y35" s="20">
        <v>315.40611000000001</v>
      </c>
      <c r="Z35" s="20">
        <v>328.05696999999998</v>
      </c>
      <c r="AA35" s="20">
        <v>327.17528000000004</v>
      </c>
      <c r="AB35" s="20">
        <v>332.68791999999996</v>
      </c>
      <c r="AC35" s="20">
        <v>340.41242999999997</v>
      </c>
      <c r="AD35" s="20">
        <v>286.31041999999997</v>
      </c>
      <c r="AE35" s="20">
        <v>347.63792000000001</v>
      </c>
      <c r="AF35" s="20">
        <v>355.83689000000004</v>
      </c>
      <c r="AG35" s="20">
        <v>367.10782</v>
      </c>
      <c r="AH35" s="20">
        <v>387.10955000000001</v>
      </c>
      <c r="AI35" s="20">
        <v>404.47151000000002</v>
      </c>
      <c r="AJ35" s="20">
        <v>415.46190000000001</v>
      </c>
      <c r="AK35" s="20">
        <v>419.43702000000002</v>
      </c>
      <c r="AL35" s="20">
        <v>435.50569999999999</v>
      </c>
      <c r="AM35" s="20">
        <v>442.28146000000004</v>
      </c>
      <c r="AN35" s="20">
        <v>451.50413000000003</v>
      </c>
      <c r="AO35" s="20">
        <v>456.32166999999998</v>
      </c>
      <c r="AP35" s="20">
        <v>464.61339000000004</v>
      </c>
      <c r="AQ35" s="20">
        <v>463.16250000000002</v>
      </c>
      <c r="AR35" s="20">
        <v>472.92535793035</v>
      </c>
      <c r="AS35" s="20">
        <v>487.49480000000005</v>
      </c>
      <c r="AT35" s="20">
        <v>501.72620000000001</v>
      </c>
      <c r="AU35" s="20">
        <v>510.8451</v>
      </c>
      <c r="AV35" s="20">
        <v>527.28177799999992</v>
      </c>
      <c r="AW35" s="20">
        <v>543.62340000000006</v>
      </c>
      <c r="AX35" s="20">
        <v>557.73184400000002</v>
      </c>
      <c r="AY35" s="20">
        <v>566.30650000000003</v>
      </c>
      <c r="AZ35" s="20">
        <v>587.74545337664995</v>
      </c>
      <c r="BA35" s="20">
        <v>583.97824382510044</v>
      </c>
      <c r="BB35" s="26">
        <v>611.26512630729042</v>
      </c>
      <c r="BC35" s="26">
        <v>640.41829528754874</v>
      </c>
      <c r="BD35" s="26">
        <v>661.06756503393592</v>
      </c>
      <c r="BE35" s="26">
        <v>691.97737445133487</v>
      </c>
      <c r="BF35" s="26">
        <v>728.17672712415015</v>
      </c>
      <c r="BG35" s="26">
        <v>760.69360423732053</v>
      </c>
      <c r="BH35" s="26">
        <v>787.15977211076006</v>
      </c>
      <c r="BI35" s="26">
        <v>799.95788693589566</v>
      </c>
      <c r="BJ35" s="26">
        <v>819.09644225120007</v>
      </c>
      <c r="BK35" s="26">
        <v>831.68080812187941</v>
      </c>
      <c r="BL35" s="26">
        <v>864.53899999999999</v>
      </c>
      <c r="BM35" s="26">
        <v>880.46103466699105</v>
      </c>
      <c r="BN35" s="26">
        <v>910.36767185087206</v>
      </c>
      <c r="BO35" s="26">
        <v>930.98554186153956</v>
      </c>
      <c r="BP35" s="26">
        <v>951.75702445457705</v>
      </c>
      <c r="BQ35" s="26">
        <v>1007.137719616858</v>
      </c>
      <c r="BR35" s="26">
        <v>1045.0968700308958</v>
      </c>
      <c r="BS35" s="26">
        <v>1067.8025080803031</v>
      </c>
      <c r="BT35" s="26">
        <v>1089.2684331120879</v>
      </c>
      <c r="BU35" s="26">
        <v>1096.3118795541643</v>
      </c>
      <c r="BV35" s="26">
        <v>1127.2929651344568</v>
      </c>
      <c r="BW35" s="26">
        <v>1178.6568312019369</v>
      </c>
      <c r="BX35" s="26">
        <v>1232.374984842513</v>
      </c>
      <c r="BY35" s="26">
        <v>1276.5116492245008</v>
      </c>
      <c r="BZ35" s="26">
        <v>1308.4379496729434</v>
      </c>
      <c r="CA35" s="26">
        <v>1341.1627455060097</v>
      </c>
      <c r="CB35" s="26">
        <v>1457.2137643640938</v>
      </c>
      <c r="CC35" s="26">
        <v>1527.8672658077655</v>
      </c>
      <c r="CD35" s="106">
        <v>1596.1514108408433</v>
      </c>
      <c r="CE35" s="106">
        <v>1620.6957821909482</v>
      </c>
      <c r="CF35" s="106">
        <v>1662.2443175008939</v>
      </c>
      <c r="CG35" s="106">
        <v>1684.4735690963655</v>
      </c>
      <c r="CH35" s="106">
        <v>1758.9883785998063</v>
      </c>
      <c r="CI35" s="106">
        <v>1776.8883443728944</v>
      </c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</row>
    <row r="36" spans="1:97" s="29" customFormat="1" ht="21.75" x14ac:dyDescent="0.25">
      <c r="A36" s="92" t="s">
        <v>23</v>
      </c>
      <c r="B36" s="26">
        <v>44.46</v>
      </c>
      <c r="C36" s="26">
        <v>73.462999999999994</v>
      </c>
      <c r="D36" s="26">
        <v>132.376</v>
      </c>
      <c r="E36" s="26">
        <v>257.55900000000003</v>
      </c>
      <c r="F36" s="26">
        <v>368.92245000000003</v>
      </c>
      <c r="G36" s="26">
        <v>458.291</v>
      </c>
      <c r="H36" s="26">
        <f t="shared" si="70"/>
        <v>406.06229500000006</v>
      </c>
      <c r="I36" s="26">
        <f t="shared" si="69"/>
        <v>681.30555275746383</v>
      </c>
      <c r="J36" s="26">
        <f t="shared" ca="1" si="7"/>
        <v>911.96505166155862</v>
      </c>
      <c r="K36" s="26">
        <f t="shared" ca="1" si="2"/>
        <v>1038.7045281706969</v>
      </c>
      <c r="L36" s="26">
        <f t="shared" ca="1" si="3"/>
        <v>1098.3358008233313</v>
      </c>
      <c r="M36" s="26"/>
      <c r="N36" s="20">
        <v>218.72873999999999</v>
      </c>
      <c r="O36" s="20">
        <v>211.82570000000001</v>
      </c>
      <c r="P36" s="20">
        <v>228.86089999999999</v>
      </c>
      <c r="Q36" s="20">
        <v>240.83150000000001</v>
      </c>
      <c r="R36" s="20">
        <v>251.78752</v>
      </c>
      <c r="S36" s="20">
        <v>257.44923</v>
      </c>
      <c r="T36" s="20">
        <v>316.02647999999999</v>
      </c>
      <c r="U36" s="20">
        <v>321.81786</v>
      </c>
      <c r="V36" s="20">
        <v>322.01569000000001</v>
      </c>
      <c r="W36" s="20">
        <v>334.19557000000003</v>
      </c>
      <c r="X36" s="20">
        <v>360.25741999999997</v>
      </c>
      <c r="Y36" s="20">
        <v>368.92245000000003</v>
      </c>
      <c r="Z36" s="20">
        <v>381.32132999999999</v>
      </c>
      <c r="AA36" s="20">
        <v>385.26031999999998</v>
      </c>
      <c r="AB36" s="20">
        <v>394.16311999999999</v>
      </c>
      <c r="AC36" s="20">
        <v>400.69872999999995</v>
      </c>
      <c r="AD36" s="20">
        <v>447.67240999999996</v>
      </c>
      <c r="AE36" s="20">
        <v>414.44400999999999</v>
      </c>
      <c r="AF36" s="20">
        <v>424.45531</v>
      </c>
      <c r="AG36" s="20">
        <v>430.35570000000001</v>
      </c>
      <c r="AH36" s="20">
        <v>436.35140000000001</v>
      </c>
      <c r="AI36" s="20">
        <v>440.22003000000001</v>
      </c>
      <c r="AJ36" s="20">
        <v>448.97816</v>
      </c>
      <c r="AK36" s="20">
        <v>458.29066999999998</v>
      </c>
      <c r="AL36" s="20">
        <v>469.90616</v>
      </c>
      <c r="AM36" s="20">
        <v>480.53627</v>
      </c>
      <c r="AN36" s="20">
        <v>495.90145000000001</v>
      </c>
      <c r="AO36" s="20">
        <v>335.54348999999996</v>
      </c>
      <c r="AP36" s="20">
        <v>343.69551999999999</v>
      </c>
      <c r="AQ36" s="20">
        <v>357.21048999999999</v>
      </c>
      <c r="AR36" s="20">
        <v>366.09084512494002</v>
      </c>
      <c r="AS36" s="20">
        <v>373.82290999999998</v>
      </c>
      <c r="AT36" s="20">
        <v>379.90516999999994</v>
      </c>
      <c r="AU36" s="20">
        <v>382.11633999999998</v>
      </c>
      <c r="AV36" s="20">
        <v>391.29844500000002</v>
      </c>
      <c r="AW36" s="20">
        <v>406.06229500000006</v>
      </c>
      <c r="AX36" s="20">
        <v>421.24474500000008</v>
      </c>
      <c r="AY36" s="20">
        <v>431.07545499999998</v>
      </c>
      <c r="AZ36" s="20">
        <v>452.98869926245004</v>
      </c>
      <c r="BA36" s="20">
        <v>458.89586013276698</v>
      </c>
      <c r="BB36" s="26">
        <v>531.80207506304487</v>
      </c>
      <c r="BC36" s="26">
        <v>545.8980473133347</v>
      </c>
      <c r="BD36" s="26">
        <v>564.34495220665985</v>
      </c>
      <c r="BE36" s="26">
        <v>582.07517387077496</v>
      </c>
      <c r="BF36" s="26">
        <v>539.14191071449977</v>
      </c>
      <c r="BG36" s="26">
        <v>553.67659259630807</v>
      </c>
      <c r="BH36" s="26">
        <v>573.12379477629599</v>
      </c>
      <c r="BI36" s="26">
        <v>681.30555275746383</v>
      </c>
      <c r="BJ36" s="26">
        <v>722.06692086920259</v>
      </c>
      <c r="BK36" s="26">
        <v>771.05674138549625</v>
      </c>
      <c r="BL36" s="26">
        <v>796.18200000000002</v>
      </c>
      <c r="BM36" s="26">
        <v>822.19689689522954</v>
      </c>
      <c r="BN36" s="26">
        <v>842.79231596650902</v>
      </c>
      <c r="BO36" s="26">
        <v>857.22434931564237</v>
      </c>
      <c r="BP36" s="26">
        <v>818.16362468455452</v>
      </c>
      <c r="BQ36" s="26">
        <v>852.46528962996672</v>
      </c>
      <c r="BR36" s="26">
        <v>855.01095769769677</v>
      </c>
      <c r="BS36" s="26">
        <v>873.27549726619191</v>
      </c>
      <c r="BT36" s="26">
        <v>883.96560387939894</v>
      </c>
      <c r="BU36" s="26">
        <v>911.96505166155862</v>
      </c>
      <c r="BV36" s="26">
        <v>907.53232391943072</v>
      </c>
      <c r="BW36" s="26">
        <v>742.44379334919017</v>
      </c>
      <c r="BX36" s="26">
        <v>767.54817016338484</v>
      </c>
      <c r="BY36" s="26">
        <v>797.98473837804795</v>
      </c>
      <c r="BZ36" s="26">
        <v>817.94280184437582</v>
      </c>
      <c r="CA36" s="26">
        <v>838.40002811190664</v>
      </c>
      <c r="CB36" s="26">
        <v>885.51886240570127</v>
      </c>
      <c r="CC36" s="26">
        <v>915.17194078438934</v>
      </c>
      <c r="CD36" s="106">
        <v>944.02365593130025</v>
      </c>
      <c r="CE36" s="106">
        <v>968.63836712963246</v>
      </c>
      <c r="CF36" s="106">
        <v>1004.5955789679597</v>
      </c>
      <c r="CG36" s="106">
        <v>1038.7045281706969</v>
      </c>
      <c r="CH36" s="106">
        <v>1037.7101945111087</v>
      </c>
      <c r="CI36" s="106">
        <v>1098.3358008233313</v>
      </c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</row>
    <row r="37" spans="1:97" s="29" customFormat="1" ht="21.75" x14ac:dyDescent="0.25">
      <c r="A37" s="93" t="s">
        <v>24</v>
      </c>
      <c r="B37" s="27">
        <v>40.921999999999997</v>
      </c>
      <c r="C37" s="27">
        <v>66.537000000000006</v>
      </c>
      <c r="D37" s="27">
        <v>112.83499999999999</v>
      </c>
      <c r="E37" s="27">
        <v>176.24799999999999</v>
      </c>
      <c r="F37" s="27">
        <v>118.59842999999999</v>
      </c>
      <c r="G37" s="27">
        <v>166.99100000000001</v>
      </c>
      <c r="H37" s="27">
        <f t="shared" si="70"/>
        <v>304.42544299999997</v>
      </c>
      <c r="I37" s="27">
        <f t="shared" si="69"/>
        <v>374.8919707627</v>
      </c>
      <c r="J37" s="27">
        <f t="shared" ca="1" si="7"/>
        <v>819.70283926021591</v>
      </c>
      <c r="K37" s="27">
        <f t="shared" ca="1" si="2"/>
        <v>1059.8225300299614</v>
      </c>
      <c r="L37" s="27">
        <f t="shared" ca="1" si="3"/>
        <v>528.16589224294989</v>
      </c>
      <c r="M37" s="27"/>
      <c r="N37" s="22">
        <v>127.0745</v>
      </c>
      <c r="O37" s="22">
        <v>127.27141</v>
      </c>
      <c r="P37" s="22">
        <v>130.94678999999999</v>
      </c>
      <c r="Q37" s="22">
        <v>130.97403</v>
      </c>
      <c r="R37" s="22">
        <v>136.28494000000001</v>
      </c>
      <c r="S37" s="22">
        <v>173.68942000000001</v>
      </c>
      <c r="T37" s="22">
        <v>185.83329000000001</v>
      </c>
      <c r="U37" s="22">
        <v>161.84685000000002</v>
      </c>
      <c r="V37" s="22">
        <v>119.00377999999999</v>
      </c>
      <c r="W37" s="22">
        <v>122.28057000000001</v>
      </c>
      <c r="X37" s="22">
        <v>103.96566</v>
      </c>
      <c r="Y37" s="22">
        <v>118.59842999999999</v>
      </c>
      <c r="Z37" s="22">
        <v>123.4425</v>
      </c>
      <c r="AA37" s="22">
        <v>124.98477</v>
      </c>
      <c r="AB37" s="22">
        <v>125.28336999999999</v>
      </c>
      <c r="AC37" s="22">
        <v>124.97002000000001</v>
      </c>
      <c r="AD37" s="22">
        <v>177.56527</v>
      </c>
      <c r="AE37" s="22">
        <v>127.45408</v>
      </c>
      <c r="AF37" s="22">
        <v>140.52123</v>
      </c>
      <c r="AG37" s="22">
        <v>151.87634</v>
      </c>
      <c r="AH37" s="22">
        <v>153.39453</v>
      </c>
      <c r="AI37" s="22">
        <v>155.19242000000003</v>
      </c>
      <c r="AJ37" s="22">
        <v>160.41003000000001</v>
      </c>
      <c r="AK37" s="22">
        <v>166.99052</v>
      </c>
      <c r="AL37" s="22">
        <v>183.65921999999998</v>
      </c>
      <c r="AM37" s="22">
        <v>195.77471</v>
      </c>
      <c r="AN37" s="22">
        <v>200.53570000000002</v>
      </c>
      <c r="AO37" s="22">
        <v>207.07463000000001</v>
      </c>
      <c r="AP37" s="22">
        <v>251.72259</v>
      </c>
      <c r="AQ37" s="22">
        <v>227.73760999999999</v>
      </c>
      <c r="AR37" s="22">
        <v>232.81683550091</v>
      </c>
      <c r="AS37" s="22">
        <v>239.49035499999999</v>
      </c>
      <c r="AT37" s="22">
        <v>261.99483399999997</v>
      </c>
      <c r="AU37" s="22">
        <v>271.70888999999994</v>
      </c>
      <c r="AV37" s="22">
        <v>285.74987900000002</v>
      </c>
      <c r="AW37" s="22">
        <v>304.42544299999997</v>
      </c>
      <c r="AX37" s="22">
        <v>330.689234</v>
      </c>
      <c r="AY37" s="22">
        <v>356.50861000000003</v>
      </c>
      <c r="AZ37" s="22">
        <v>377.95317880314997</v>
      </c>
      <c r="BA37" s="22">
        <v>408.12688464467112</v>
      </c>
      <c r="BB37" s="27">
        <v>404.14601464769072</v>
      </c>
      <c r="BC37" s="27">
        <v>309.81702935871994</v>
      </c>
      <c r="BD37" s="27">
        <v>342.76285408023</v>
      </c>
      <c r="BE37" s="27">
        <v>383.42339608949993</v>
      </c>
      <c r="BF37" s="27">
        <v>362.30245660565004</v>
      </c>
      <c r="BG37" s="27">
        <v>366.05141051349005</v>
      </c>
      <c r="BH37" s="27">
        <v>356.82169108428002</v>
      </c>
      <c r="BI37" s="27">
        <v>374.8919707627</v>
      </c>
      <c r="BJ37" s="27">
        <v>421.44000870014997</v>
      </c>
      <c r="BK37" s="27">
        <v>444.43530515117999</v>
      </c>
      <c r="BL37" s="27">
        <v>460.24599999999998</v>
      </c>
      <c r="BM37" s="27">
        <v>451.95157869512008</v>
      </c>
      <c r="BN37" s="27">
        <v>467.75940524522008</v>
      </c>
      <c r="BO37" s="27">
        <v>475.92389236708999</v>
      </c>
      <c r="BP37" s="27">
        <v>660.33702067181014</v>
      </c>
      <c r="BQ37" s="27">
        <v>697.4089898610988</v>
      </c>
      <c r="BR37" s="27">
        <v>703.97223664145781</v>
      </c>
      <c r="BS37" s="27">
        <v>725.81252943247375</v>
      </c>
      <c r="BT37" s="27">
        <v>768.00445697991358</v>
      </c>
      <c r="BU37" s="27">
        <v>819.70283926021591</v>
      </c>
      <c r="BV37" s="27">
        <v>983.83590385819139</v>
      </c>
      <c r="BW37" s="27">
        <v>901.59186332095157</v>
      </c>
      <c r="BX37" s="27">
        <v>923.85922424600301</v>
      </c>
      <c r="BY37" s="27">
        <v>954.76858165186866</v>
      </c>
      <c r="BZ37" s="27">
        <v>978.64790043056485</v>
      </c>
      <c r="CA37" s="27">
        <v>1003.1244548915956</v>
      </c>
      <c r="CB37" s="27">
        <v>1000.5988380996175</v>
      </c>
      <c r="CC37" s="27">
        <v>989.89086322058699</v>
      </c>
      <c r="CD37" s="109">
        <v>949.87149389665501</v>
      </c>
      <c r="CE37" s="109">
        <v>1013.8316830664128</v>
      </c>
      <c r="CF37" s="109">
        <v>1050.1708212560741</v>
      </c>
      <c r="CG37" s="109">
        <v>1059.8225300299614</v>
      </c>
      <c r="CH37" s="109">
        <v>519.26552830043045</v>
      </c>
      <c r="CI37" s="109">
        <v>528.16589224294989</v>
      </c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</row>
    <row r="38" spans="1:97" s="84" customFormat="1" ht="21.75" hidden="1" x14ac:dyDescent="0.2">
      <c r="A38" s="83" t="s">
        <v>25</v>
      </c>
      <c r="B38" s="85">
        <v>25</v>
      </c>
      <c r="C38" s="85">
        <v>30</v>
      </c>
      <c r="D38" s="85">
        <v>35</v>
      </c>
      <c r="E38" s="85">
        <v>36</v>
      </c>
      <c r="F38" s="85">
        <v>39</v>
      </c>
      <c r="G38" s="85">
        <v>53</v>
      </c>
      <c r="H38" s="103">
        <f>AW38</f>
        <v>69</v>
      </c>
      <c r="I38" s="103">
        <v>76</v>
      </c>
      <c r="J38" s="103">
        <f t="shared" ca="1" si="7"/>
        <v>77</v>
      </c>
      <c r="K38" s="103" t="e">
        <f t="shared" ca="1" si="2"/>
        <v>#N/A</v>
      </c>
      <c r="L38" s="103"/>
      <c r="M38" s="103"/>
      <c r="N38" s="103"/>
      <c r="O38" s="103"/>
      <c r="P38" s="103">
        <v>38</v>
      </c>
      <c r="Q38" s="103"/>
      <c r="R38" s="103"/>
      <c r="S38" s="103">
        <v>38</v>
      </c>
      <c r="T38" s="103"/>
      <c r="U38" s="103"/>
      <c r="V38" s="103">
        <v>38</v>
      </c>
      <c r="W38" s="103"/>
      <c r="X38" s="103"/>
      <c r="Y38" s="103">
        <v>39</v>
      </c>
      <c r="Z38" s="103"/>
      <c r="AA38" s="103"/>
      <c r="AB38" s="103">
        <v>40</v>
      </c>
      <c r="AC38" s="103"/>
      <c r="AD38" s="103"/>
      <c r="AE38" s="103">
        <v>45</v>
      </c>
      <c r="AF38" s="103"/>
      <c r="AG38" s="103"/>
      <c r="AH38" s="103">
        <v>52</v>
      </c>
      <c r="AI38" s="103"/>
      <c r="AJ38" s="103"/>
      <c r="AK38" s="103">
        <v>53</v>
      </c>
      <c r="AL38" s="103"/>
      <c r="AM38" s="103"/>
      <c r="AN38" s="103">
        <v>55</v>
      </c>
      <c r="AO38" s="103"/>
      <c r="AP38" s="103"/>
      <c r="AQ38" s="103">
        <v>61</v>
      </c>
      <c r="AR38" s="103"/>
      <c r="AS38" s="103"/>
      <c r="AT38" s="103">
        <v>58</v>
      </c>
      <c r="AU38" s="103"/>
      <c r="AV38" s="103"/>
      <c r="AW38" s="103">
        <v>69</v>
      </c>
      <c r="AX38" s="103"/>
      <c r="AY38" s="103"/>
      <c r="AZ38" s="103">
        <v>70</v>
      </c>
      <c r="BA38" s="103"/>
      <c r="BB38" s="103"/>
      <c r="BC38" s="103"/>
      <c r="BD38" s="103"/>
      <c r="BE38" s="103"/>
      <c r="BF38" s="103"/>
      <c r="BG38" s="103"/>
      <c r="BH38" s="103"/>
      <c r="BI38" s="103">
        <v>76</v>
      </c>
      <c r="BJ38" s="103"/>
      <c r="BK38" s="103"/>
      <c r="BL38" s="103">
        <v>77</v>
      </c>
      <c r="BM38" s="103"/>
      <c r="BN38" s="103"/>
      <c r="BO38" s="103">
        <v>77</v>
      </c>
      <c r="BP38" s="103"/>
      <c r="BQ38" s="103"/>
      <c r="BR38" s="103"/>
      <c r="BS38" s="103"/>
      <c r="BT38" s="103"/>
      <c r="BU38" s="103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</row>
    <row r="39" spans="1:97" s="95" customFormat="1" ht="12.75" x14ac:dyDescent="0.2">
      <c r="B39" s="96"/>
      <c r="C39" s="96"/>
      <c r="D39" s="96"/>
      <c r="E39" s="96"/>
      <c r="F39" s="96"/>
      <c r="G39" s="97"/>
      <c r="H39" s="97"/>
      <c r="I39" s="97"/>
      <c r="J39" s="97"/>
      <c r="K39" s="97"/>
      <c r="L39" s="97"/>
      <c r="M39" s="97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F39" s="98"/>
      <c r="AG39" s="98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</row>
    <row r="40" spans="1:97" s="95" customFormat="1" ht="12.75" x14ac:dyDescent="0.2">
      <c r="B40" s="96"/>
      <c r="C40" s="96"/>
      <c r="D40" s="96"/>
      <c r="E40" s="96"/>
      <c r="F40" s="96"/>
      <c r="G40" s="97"/>
      <c r="H40" s="97"/>
      <c r="I40" s="97"/>
      <c r="J40" s="97"/>
      <c r="K40" s="97"/>
      <c r="L40" s="97"/>
      <c r="M40" s="97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F40" s="98"/>
      <c r="AG40" s="98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</row>
  </sheetData>
  <mergeCells count="8">
    <mergeCell ref="CH1:CS1"/>
    <mergeCell ref="BV1:CG1"/>
    <mergeCell ref="BJ1:BU1"/>
    <mergeCell ref="A1:A2"/>
    <mergeCell ref="N1:Y1"/>
    <mergeCell ref="Z1:AK1"/>
    <mergeCell ref="AL1:AW1"/>
    <mergeCell ref="AX1:BI1"/>
  </mergeCells>
  <printOptions horizontalCentered="1" gridLinesSet="0"/>
  <pageMargins left="0.25" right="0.25" top="0.5" bottom="0.75" header="0.1" footer="0.3"/>
  <pageSetup paperSize="9" orientation="portrait" r:id="rId1"/>
  <headerFooter alignWithMargins="0">
    <oddHeader>&amp;C&amp;14ស្ថានភាពរូបិយវត្ថុ (ពាន់លានរៀល)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S56"/>
  <sheetViews>
    <sheetView tabSelected="1" workbookViewId="0">
      <pane xSplit="13" ySplit="2" topLeftCell="BV3" activePane="bottomRight" state="frozen"/>
      <selection pane="topRight" activeCell="N1" sqref="N1"/>
      <selection pane="bottomLeft" activeCell="A3" sqref="A3"/>
      <selection pane="bottomRight" activeCell="CL11" sqref="CL11"/>
    </sheetView>
  </sheetViews>
  <sheetFormatPr defaultColWidth="9.140625" defaultRowHeight="13.5" x14ac:dyDescent="0.25"/>
  <cols>
    <col min="1" max="1" width="66" style="42" bestFit="1" customWidth="1"/>
    <col min="2" max="6" width="5.42578125" style="40" bestFit="1" customWidth="1"/>
    <col min="7" max="10" width="5.42578125" style="31" bestFit="1" customWidth="1"/>
    <col min="11" max="12" width="6.140625" style="31" bestFit="1" customWidth="1"/>
    <col min="13" max="13" width="3.85546875" style="31" bestFit="1" customWidth="1"/>
    <col min="14" max="17" width="5.42578125" style="40" bestFit="1" customWidth="1"/>
    <col min="18" max="18" width="5.7109375" style="40" bestFit="1" customWidth="1"/>
    <col min="19" max="23" width="5.42578125" style="40" bestFit="1" customWidth="1"/>
    <col min="24" max="24" width="5.5703125" style="40" bestFit="1" customWidth="1"/>
    <col min="25" max="29" width="5.42578125" style="40" bestFit="1" customWidth="1"/>
    <col min="30" max="30" width="5.7109375" style="29" bestFit="1" customWidth="1"/>
    <col min="31" max="31" width="5.42578125" style="29" bestFit="1" customWidth="1"/>
    <col min="32" max="32" width="5.42578125" style="25" bestFit="1" customWidth="1"/>
    <col min="33" max="33" width="5.42578125" style="38" bestFit="1" customWidth="1"/>
    <col min="34" max="35" width="5.42578125" style="29" bestFit="1" customWidth="1"/>
    <col min="36" max="36" width="5.5703125" style="29" bestFit="1" customWidth="1"/>
    <col min="37" max="41" width="5.42578125" style="39" bestFit="1" customWidth="1"/>
    <col min="42" max="42" width="5.7109375" style="39" bestFit="1" customWidth="1"/>
    <col min="43" max="47" width="5.42578125" style="39" bestFit="1" customWidth="1"/>
    <col min="48" max="48" width="5.5703125" style="39" bestFit="1" customWidth="1"/>
    <col min="49" max="49" width="5.42578125" style="39" bestFit="1" customWidth="1"/>
    <col min="50" max="53" width="5.42578125" style="29" bestFit="1" customWidth="1"/>
    <col min="54" max="54" width="5.7109375" style="29" bestFit="1" customWidth="1"/>
    <col min="55" max="59" width="5.42578125" style="29" bestFit="1" customWidth="1"/>
    <col min="60" max="60" width="5.5703125" style="29" bestFit="1" customWidth="1"/>
    <col min="61" max="65" width="5.42578125" style="29" bestFit="1" customWidth="1"/>
    <col min="66" max="66" width="5.7109375" style="29" bestFit="1" customWidth="1"/>
    <col min="67" max="71" width="5.42578125" style="29" bestFit="1" customWidth="1"/>
    <col min="72" max="72" width="5.5703125" style="29" bestFit="1" customWidth="1"/>
    <col min="73" max="77" width="5.42578125" style="29" bestFit="1" customWidth="1"/>
    <col min="78" max="78" width="5.7109375" style="29" bestFit="1" customWidth="1"/>
    <col min="79" max="80" width="5.42578125" style="29" bestFit="1" customWidth="1"/>
    <col min="81" max="81" width="6.140625" style="29" bestFit="1" customWidth="1"/>
    <col min="82" max="82" width="7" style="29" bestFit="1" customWidth="1"/>
    <col min="83" max="88" width="6.140625" style="29" bestFit="1" customWidth="1"/>
    <col min="89" max="89" width="5" style="29" bestFit="1" customWidth="1"/>
    <col min="90" max="90" width="5.7109375" style="29" bestFit="1" customWidth="1"/>
    <col min="91" max="91" width="5" style="29" bestFit="1" customWidth="1"/>
    <col min="92" max="92" width="4.5703125" style="29" bestFit="1" customWidth="1"/>
    <col min="93" max="94" width="5.28515625" style="29" bestFit="1" customWidth="1"/>
    <col min="95" max="95" width="5" style="29" bestFit="1" customWidth="1"/>
    <col min="96" max="96" width="5.5703125" style="29" bestFit="1" customWidth="1"/>
    <col min="97" max="97" width="5.28515625" style="29" bestFit="1" customWidth="1"/>
    <col min="98" max="16384" width="9.140625" style="29"/>
  </cols>
  <sheetData>
    <row r="1" spans="1:97" ht="12.75" customHeight="1" x14ac:dyDescent="0.25">
      <c r="A1" s="51"/>
      <c r="B1" s="30"/>
      <c r="C1" s="30"/>
      <c r="D1" s="30"/>
      <c r="E1" s="30"/>
      <c r="F1" s="30"/>
      <c r="G1" s="44"/>
      <c r="H1" s="44"/>
      <c r="I1" s="44"/>
      <c r="J1" s="44"/>
      <c r="K1" s="44"/>
      <c r="L1" s="44"/>
      <c r="M1" s="44"/>
      <c r="N1" s="45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5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5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5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5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</row>
    <row r="2" spans="1:97" ht="13.5" customHeight="1" x14ac:dyDescent="0.2">
      <c r="A2" s="100" t="s">
        <v>88</v>
      </c>
      <c r="B2" s="43">
        <v>2010</v>
      </c>
      <c r="C2" s="43">
        <v>2011</v>
      </c>
      <c r="D2" s="43">
        <v>2012</v>
      </c>
      <c r="E2" s="43">
        <v>2013</v>
      </c>
      <c r="F2" s="43">
        <v>2014</v>
      </c>
      <c r="G2" s="43">
        <v>2015</v>
      </c>
      <c r="H2" s="43">
        <v>2016</v>
      </c>
      <c r="I2" s="43">
        <v>2017</v>
      </c>
      <c r="J2" s="43">
        <v>2018</v>
      </c>
      <c r="K2" s="43">
        <v>2019</v>
      </c>
      <c r="L2" s="43">
        <v>2020</v>
      </c>
      <c r="M2" s="43">
        <v>2021</v>
      </c>
      <c r="N2" s="52">
        <v>41640</v>
      </c>
      <c r="O2" s="53">
        <v>41671</v>
      </c>
      <c r="P2" s="53">
        <v>41699</v>
      </c>
      <c r="Q2" s="53">
        <v>41730</v>
      </c>
      <c r="R2" s="53">
        <v>41760</v>
      </c>
      <c r="S2" s="53">
        <v>41791</v>
      </c>
      <c r="T2" s="53">
        <v>41821</v>
      </c>
      <c r="U2" s="53">
        <v>41852</v>
      </c>
      <c r="V2" s="53">
        <v>41883</v>
      </c>
      <c r="W2" s="53">
        <v>41913</v>
      </c>
      <c r="X2" s="53">
        <v>41944</v>
      </c>
      <c r="Y2" s="53">
        <v>41974</v>
      </c>
      <c r="Z2" s="53">
        <v>42005</v>
      </c>
      <c r="AA2" s="53">
        <v>42036</v>
      </c>
      <c r="AB2" s="53">
        <v>42064</v>
      </c>
      <c r="AC2" s="53">
        <v>42095</v>
      </c>
      <c r="AD2" s="53">
        <v>42125</v>
      </c>
      <c r="AE2" s="53">
        <v>42156</v>
      </c>
      <c r="AF2" s="53">
        <v>42186</v>
      </c>
      <c r="AG2" s="53">
        <v>42217</v>
      </c>
      <c r="AH2" s="53">
        <v>42248</v>
      </c>
      <c r="AI2" s="53">
        <v>42278</v>
      </c>
      <c r="AJ2" s="53">
        <v>42309</v>
      </c>
      <c r="AK2" s="53">
        <v>42339</v>
      </c>
      <c r="AL2" s="53">
        <v>42370</v>
      </c>
      <c r="AM2" s="53">
        <v>42401</v>
      </c>
      <c r="AN2" s="53">
        <v>42430</v>
      </c>
      <c r="AO2" s="53">
        <v>42461</v>
      </c>
      <c r="AP2" s="53">
        <v>42491</v>
      </c>
      <c r="AQ2" s="53">
        <v>42522</v>
      </c>
      <c r="AR2" s="53">
        <v>42552</v>
      </c>
      <c r="AS2" s="53">
        <v>42583</v>
      </c>
      <c r="AT2" s="53">
        <v>42614</v>
      </c>
      <c r="AU2" s="53">
        <v>42644</v>
      </c>
      <c r="AV2" s="53">
        <v>42675</v>
      </c>
      <c r="AW2" s="53">
        <v>42705</v>
      </c>
      <c r="AX2" s="53">
        <v>42736</v>
      </c>
      <c r="AY2" s="53">
        <v>42767</v>
      </c>
      <c r="AZ2" s="53">
        <v>42795</v>
      </c>
      <c r="BA2" s="53">
        <v>42826</v>
      </c>
      <c r="BB2" s="53">
        <v>42856</v>
      </c>
      <c r="BC2" s="53">
        <v>42887</v>
      </c>
      <c r="BD2" s="53">
        <v>42917</v>
      </c>
      <c r="BE2" s="53">
        <v>42948</v>
      </c>
      <c r="BF2" s="53">
        <v>42979</v>
      </c>
      <c r="BG2" s="53">
        <v>43009</v>
      </c>
      <c r="BH2" s="53">
        <v>43040</v>
      </c>
      <c r="BI2" s="53">
        <v>43070</v>
      </c>
      <c r="BJ2" s="53">
        <v>43101</v>
      </c>
      <c r="BK2" s="53">
        <v>43132</v>
      </c>
      <c r="BL2" s="53">
        <v>43160</v>
      </c>
      <c r="BM2" s="53">
        <v>43191</v>
      </c>
      <c r="BN2" s="53">
        <v>43221</v>
      </c>
      <c r="BO2" s="53">
        <v>43252</v>
      </c>
      <c r="BP2" s="53">
        <v>43282</v>
      </c>
      <c r="BQ2" s="53">
        <v>43313</v>
      </c>
      <c r="BR2" s="53">
        <v>43344</v>
      </c>
      <c r="BS2" s="53">
        <v>43374</v>
      </c>
      <c r="BT2" s="53">
        <v>43405</v>
      </c>
      <c r="BU2" s="54">
        <v>43435</v>
      </c>
      <c r="BV2" s="53">
        <v>43466</v>
      </c>
      <c r="BW2" s="53">
        <v>43497</v>
      </c>
      <c r="BX2" s="53">
        <v>43525</v>
      </c>
      <c r="BY2" s="53">
        <v>43556</v>
      </c>
      <c r="BZ2" s="53">
        <v>43586</v>
      </c>
      <c r="CA2" s="53">
        <v>43617</v>
      </c>
      <c r="CB2" s="53">
        <v>43647</v>
      </c>
      <c r="CC2" s="53">
        <v>43678</v>
      </c>
      <c r="CD2" s="53">
        <v>43709</v>
      </c>
      <c r="CE2" s="53">
        <v>43739</v>
      </c>
      <c r="CF2" s="53">
        <v>43770</v>
      </c>
      <c r="CG2" s="53">
        <v>43800</v>
      </c>
      <c r="CH2" s="53">
        <v>43831</v>
      </c>
      <c r="CI2" s="53">
        <v>43862</v>
      </c>
      <c r="CJ2" s="53">
        <v>43891</v>
      </c>
      <c r="CK2" s="53">
        <v>43922</v>
      </c>
      <c r="CL2" s="53">
        <v>43952</v>
      </c>
      <c r="CM2" s="53">
        <v>43983</v>
      </c>
      <c r="CN2" s="53">
        <v>44013</v>
      </c>
      <c r="CO2" s="53">
        <v>44044</v>
      </c>
      <c r="CP2" s="53">
        <v>44075</v>
      </c>
      <c r="CQ2" s="53">
        <v>44105</v>
      </c>
      <c r="CR2" s="53">
        <v>44136</v>
      </c>
      <c r="CS2" s="53">
        <v>44166</v>
      </c>
    </row>
    <row r="3" spans="1:97" x14ac:dyDescent="0.25">
      <c r="A3" s="48" t="s">
        <v>79</v>
      </c>
      <c r="B3" s="32">
        <v>13220.939149667891</v>
      </c>
      <c r="C3" s="32">
        <v>17679.890109871634</v>
      </c>
      <c r="D3" s="32">
        <v>23772.289946315082</v>
      </c>
      <c r="E3" s="32">
        <v>29834.827051643253</v>
      </c>
      <c r="F3" s="32">
        <v>38838.725557674246</v>
      </c>
      <c r="G3" s="32">
        <v>47946.193416530681</v>
      </c>
      <c r="H3" s="32">
        <f t="shared" ref="H3:H27" si="0">AW3</f>
        <v>57035.358489067505</v>
      </c>
      <c r="I3" s="32">
        <f t="shared" ref="I3:I27" si="1">BI3</f>
        <v>68271.127880098371</v>
      </c>
      <c r="J3" s="32">
        <f ca="1">OFFSET(BJ3,0,MATCH(MAX(BJ3:BU3)+1,BJ3:BU3,1)-1)</f>
        <v>85005.567961544279</v>
      </c>
      <c r="K3" s="32">
        <f ca="1">OFFSET(BV3,0,MATCH(MAX(BV3:CG3)+1,BV3:CG3,1)-1)</f>
        <v>107593.95921727047</v>
      </c>
      <c r="L3" s="32">
        <f ca="1">'T6'!L3</f>
        <v>112668.66725342267</v>
      </c>
      <c r="M3" s="74"/>
      <c r="N3" s="55">
        <v>31544.590590248386</v>
      </c>
      <c r="O3" s="26">
        <v>31330.691262934015</v>
      </c>
      <c r="P3" s="26">
        <v>32100.218759907384</v>
      </c>
      <c r="Q3" s="26">
        <v>31325.136319457506</v>
      </c>
      <c r="R3" s="26">
        <v>32170.305601985296</v>
      </c>
      <c r="S3" s="26">
        <v>33061.893468978975</v>
      </c>
      <c r="T3" s="26">
        <v>34028.286647276698</v>
      </c>
      <c r="U3" s="26">
        <v>35033.851814902147</v>
      </c>
      <c r="V3" s="26">
        <v>35972.232564843762</v>
      </c>
      <c r="W3" s="26">
        <v>36804.994414372966</v>
      </c>
      <c r="X3" s="26">
        <v>37627.265951713336</v>
      </c>
      <c r="Y3" s="26">
        <v>38838.725557674246</v>
      </c>
      <c r="Z3" s="26">
        <v>39406.968707700085</v>
      </c>
      <c r="AA3" s="26">
        <v>39775.53612998515</v>
      </c>
      <c r="AB3" s="26">
        <v>40415.644296297483</v>
      </c>
      <c r="AC3" s="26">
        <v>41400.133469240856</v>
      </c>
      <c r="AD3" s="26">
        <v>42480.338177184502</v>
      </c>
      <c r="AE3" s="26">
        <v>44047.615711528204</v>
      </c>
      <c r="AF3" s="26">
        <v>45194.29000167393</v>
      </c>
      <c r="AG3" s="26">
        <v>44771.269617909027</v>
      </c>
      <c r="AH3" s="26">
        <v>44346.403776133018</v>
      </c>
      <c r="AI3" s="26">
        <v>46631.645313637193</v>
      </c>
      <c r="AJ3" s="26">
        <v>47310.334051618847</v>
      </c>
      <c r="AK3" s="26">
        <v>47946.193416530681</v>
      </c>
      <c r="AL3" s="26">
        <v>50030.70874736517</v>
      </c>
      <c r="AM3" s="26">
        <v>50605.009290502829</v>
      </c>
      <c r="AN3" s="26">
        <v>50874.646993682793</v>
      </c>
      <c r="AO3" s="26">
        <v>54072.57827209463</v>
      </c>
      <c r="AP3" s="26">
        <v>54494.565113937715</v>
      </c>
      <c r="AQ3" s="26">
        <v>54351.548794030394</v>
      </c>
      <c r="AR3" s="26">
        <v>55348.942916675485</v>
      </c>
      <c r="AS3" s="26">
        <v>55614.411728305269</v>
      </c>
      <c r="AT3" s="26">
        <v>55990.602232292251</v>
      </c>
      <c r="AU3" s="26">
        <v>55963.223620106721</v>
      </c>
      <c r="AV3" s="26">
        <v>56952.244905192594</v>
      </c>
      <c r="AW3" s="26">
        <v>57035.358489067505</v>
      </c>
      <c r="AX3" s="32">
        <v>58227.064902790924</v>
      </c>
      <c r="AY3" s="32">
        <v>58244</v>
      </c>
      <c r="AZ3" s="20">
        <v>58878.402233281173</v>
      </c>
      <c r="BA3" s="20">
        <v>59663.627558548375</v>
      </c>
      <c r="BB3" s="20">
        <v>60702.787971064397</v>
      </c>
      <c r="BC3" s="26">
        <v>62768.582124545203</v>
      </c>
      <c r="BD3" s="26">
        <v>63479.761719454975</v>
      </c>
      <c r="BE3" s="26">
        <v>64057.554263270918</v>
      </c>
      <c r="BF3" s="26">
        <v>64961.429594526053</v>
      </c>
      <c r="BG3" s="26">
        <v>65675.428811435791</v>
      </c>
      <c r="BH3" s="32">
        <f>SUM(BH5,BH9,BH23,BH27)</f>
        <v>66742.50042816333</v>
      </c>
      <c r="BI3" s="32">
        <v>68271.127880098371</v>
      </c>
      <c r="BJ3" s="26">
        <v>68419.809349525793</v>
      </c>
      <c r="BK3" s="61">
        <v>69356.881523682372</v>
      </c>
      <c r="BL3" s="61">
        <v>70299.503922513977</v>
      </c>
      <c r="BM3" s="61">
        <f>'T6'!BM3</f>
        <v>71469.293676423142</v>
      </c>
      <c r="BN3" s="61">
        <f>'T6'!BN3</f>
        <v>72770.449856938052</v>
      </c>
      <c r="BO3" s="60">
        <f>'T6'!BO3</f>
        <v>74281.201397145196</v>
      </c>
      <c r="BP3" s="60">
        <f>'T6'!BP3</f>
        <v>75229.017460679577</v>
      </c>
      <c r="BQ3" s="60">
        <f>'T6'!BQ3</f>
        <v>77740.972684104738</v>
      </c>
      <c r="BR3" s="60">
        <f>'T6'!BR3</f>
        <v>79660.949537238455</v>
      </c>
      <c r="BS3" s="60">
        <f>'T6'!BS3</f>
        <v>80805.741309898644</v>
      </c>
      <c r="BT3" s="60">
        <f>'T6'!BT3</f>
        <v>82289.330302560513</v>
      </c>
      <c r="BU3" s="60">
        <f>'T6'!BU3</f>
        <v>85005.567961544279</v>
      </c>
      <c r="BV3" s="60">
        <f>'T6'!BV3</f>
        <v>86011.239626130875</v>
      </c>
      <c r="BW3" s="60">
        <f>'T6'!BW3</f>
        <v>86840.326679479374</v>
      </c>
      <c r="BX3" s="60">
        <f>'T6'!BX3</f>
        <v>87564.191097193005</v>
      </c>
      <c r="BY3" s="60">
        <f>'T6'!BY3</f>
        <v>91047.628461238171</v>
      </c>
      <c r="BZ3" s="60">
        <f>'T6'!BZ3</f>
        <v>92670.300109999996</v>
      </c>
      <c r="CA3" s="60">
        <f>'T6'!CA3</f>
        <v>95033.005775179001</v>
      </c>
      <c r="CB3" s="60">
        <f>'T6'!CB3</f>
        <v>97154.187819793253</v>
      </c>
      <c r="CC3" s="60">
        <f>'T6'!CC3</f>
        <v>99615.31870299454</v>
      </c>
      <c r="CD3" s="60">
        <f>'T6'!CD3</f>
        <v>101445.81933411131</v>
      </c>
      <c r="CE3" s="60">
        <f>'T6'!CE3</f>
        <v>102385.85272955736</v>
      </c>
      <c r="CF3" s="60">
        <f>'T6'!CF3</f>
        <v>104204.43374072948</v>
      </c>
      <c r="CG3" s="60">
        <f>'T6'!CG3</f>
        <v>107593.95921727047</v>
      </c>
      <c r="CH3" s="60">
        <f>'T6'!CH3</f>
        <v>108918.84481517508</v>
      </c>
      <c r="CI3" s="60">
        <f>'T6'!CI3</f>
        <v>110964.58149772529</v>
      </c>
      <c r="CJ3" s="60">
        <f>'T6'!CJ3</f>
        <v>112668.66725342267</v>
      </c>
    </row>
    <row r="4" spans="1:97" x14ac:dyDescent="0.25">
      <c r="A4" s="49" t="s">
        <v>80</v>
      </c>
      <c r="B4" s="26">
        <v>336.49273581570009</v>
      </c>
      <c r="C4" s="26">
        <v>394.64995999999985</v>
      </c>
      <c r="D4" s="26">
        <v>392.53899999999999</v>
      </c>
      <c r="E4" s="26">
        <v>435.63098123529011</v>
      </c>
      <c r="F4" s="26">
        <v>449.3062481670446</v>
      </c>
      <c r="G4" s="26">
        <v>597.04502560599497</v>
      </c>
      <c r="H4" s="75">
        <v>840</v>
      </c>
      <c r="I4" s="75" t="str">
        <f t="shared" si="1"/>
        <v>_</v>
      </c>
      <c r="J4" s="75">
        <f ca="1">OFFSET(BJ4,0,MATCH(MAX(BJ4:BU4)+1,BJ4:BU4,1)-1)</f>
        <v>3526.1954996701788</v>
      </c>
      <c r="K4" s="75">
        <f ca="1">OFFSET(BV4,0,MATCH(MAX(BV4:CG4)+1,BV4:CG4,1)-1)</f>
        <v>7295.2862659669872</v>
      </c>
      <c r="L4" s="75" t="e">
        <f ca="1">'T6'!L4</f>
        <v>#N/A</v>
      </c>
      <c r="M4" s="47"/>
      <c r="N4" s="55">
        <v>444.94752466633088</v>
      </c>
      <c r="O4" s="26">
        <v>444.41838456722098</v>
      </c>
      <c r="P4" s="26">
        <v>451.66175455554992</v>
      </c>
      <c r="Q4" s="26">
        <v>447.0850869153</v>
      </c>
      <c r="R4" s="26">
        <v>436.25986315661999</v>
      </c>
      <c r="S4" s="26">
        <v>433.66895179984999</v>
      </c>
      <c r="T4" s="26">
        <v>417</v>
      </c>
      <c r="U4" s="26">
        <v>414</v>
      </c>
      <c r="V4" s="26">
        <v>414</v>
      </c>
      <c r="W4" s="26">
        <v>434.24557420842035</v>
      </c>
      <c r="X4" s="26">
        <v>441.11515239390997</v>
      </c>
      <c r="Y4" s="26">
        <v>449.3062481670446</v>
      </c>
      <c r="Z4" s="26">
        <v>468.14498337977</v>
      </c>
      <c r="AA4" s="26">
        <v>486.4265372643934</v>
      </c>
      <c r="AB4" s="26">
        <v>514.66832803518992</v>
      </c>
      <c r="AC4" s="26">
        <v>518.07063431980498</v>
      </c>
      <c r="AD4" s="26">
        <v>534.66828356702888</v>
      </c>
      <c r="AE4" s="26">
        <v>546.31955088804955</v>
      </c>
      <c r="AF4" s="26">
        <v>543.6574619495558</v>
      </c>
      <c r="AG4" s="26">
        <v>543.56186470012813</v>
      </c>
      <c r="AH4" s="26">
        <v>567.4528952251344</v>
      </c>
      <c r="AI4" s="26">
        <v>562.12545437252402</v>
      </c>
      <c r="AJ4" s="26">
        <v>571.82438852971734</v>
      </c>
      <c r="AK4" s="26">
        <v>597.04502560599497</v>
      </c>
      <c r="AL4" s="26">
        <v>631.65324990110855</v>
      </c>
      <c r="AM4" s="26">
        <v>642.05772782321128</v>
      </c>
      <c r="AN4" s="26">
        <v>669.83667006635267</v>
      </c>
      <c r="AO4" s="26">
        <v>771.93216340379797</v>
      </c>
      <c r="AP4" s="26">
        <v>793.75400597890894</v>
      </c>
      <c r="AQ4" s="26">
        <v>802.50192156834885</v>
      </c>
      <c r="AR4" s="26">
        <v>785.7710697982958</v>
      </c>
      <c r="AS4" s="26">
        <v>778.2123841523736</v>
      </c>
      <c r="AT4" s="26">
        <v>795.59716807773179</v>
      </c>
      <c r="AU4" s="26">
        <v>812.64220067421002</v>
      </c>
      <c r="AV4" s="26">
        <v>821.92524330990693</v>
      </c>
      <c r="AW4" s="26" t="s">
        <v>15</v>
      </c>
      <c r="AX4" s="26">
        <v>904</v>
      </c>
      <c r="AY4" s="26">
        <v>948</v>
      </c>
      <c r="AZ4" s="20">
        <v>1014.0993303317391</v>
      </c>
      <c r="BA4" s="60" t="str">
        <f>'T6'!BA4</f>
        <v>_</v>
      </c>
      <c r="BB4" s="60" t="str">
        <f>'T6'!BB4</f>
        <v>_</v>
      </c>
      <c r="BC4" s="60" t="str">
        <f>'T6'!BC4</f>
        <v>_</v>
      </c>
      <c r="BD4" s="26">
        <v>1092.6432609835915</v>
      </c>
      <c r="BE4" s="26">
        <v>1127.6155210791735</v>
      </c>
      <c r="BF4" s="26">
        <v>1156.5655031295737</v>
      </c>
      <c r="BG4" s="20" t="s">
        <v>15</v>
      </c>
      <c r="BH4" s="26"/>
      <c r="BI4" s="26" t="s">
        <v>15</v>
      </c>
      <c r="BJ4" s="26">
        <v>1382.7272577825324</v>
      </c>
      <c r="BK4" s="61">
        <v>1593.7603669157227</v>
      </c>
      <c r="BL4" s="62" t="s">
        <v>15</v>
      </c>
      <c r="BM4" s="60">
        <f>'T6'!BM4</f>
        <v>2080.8993937579476</v>
      </c>
      <c r="BN4" s="60">
        <f>'T6'!BN4</f>
        <v>2238.9329248113354</v>
      </c>
      <c r="BO4" s="60">
        <f>'T6'!BO4</f>
        <v>2430.1459995897089</v>
      </c>
      <c r="BP4" s="60">
        <f>'T6'!BP4</f>
        <v>2539.9559452472704</v>
      </c>
      <c r="BQ4" s="60">
        <f>'T6'!BQ4</f>
        <v>2716.5927625775566</v>
      </c>
      <c r="BR4" s="60">
        <f>'T6'!BR4</f>
        <v>2834.9771386079924</v>
      </c>
      <c r="BS4" s="60">
        <f>'T6'!BS4</f>
        <v>3046.8895720649994</v>
      </c>
      <c r="BT4" s="60">
        <f>'T6'!BT4</f>
        <v>3258.6845226890173</v>
      </c>
      <c r="BU4" s="60">
        <f>'T6'!BU4</f>
        <v>3526.1954996701788</v>
      </c>
      <c r="BV4" s="60">
        <f>'T6'!BV4</f>
        <v>3815.2571048982545</v>
      </c>
      <c r="BW4" s="60">
        <f>'T6'!BW4</f>
        <v>3981.435459122707</v>
      </c>
      <c r="BX4" s="60">
        <f>'T6'!BX4</f>
        <v>4576.7416931883463</v>
      </c>
      <c r="BY4" s="60">
        <f>'T6'!BY4</f>
        <v>5243.6651219630994</v>
      </c>
      <c r="BZ4" s="60">
        <f>'T6'!BZ4</f>
        <v>5781.2545027105416</v>
      </c>
      <c r="CA4" s="60">
        <f>'T6'!CA4</f>
        <v>6253.7353174320851</v>
      </c>
      <c r="CB4" s="60">
        <f>'T6'!CB4</f>
        <v>6640.7282826634319</v>
      </c>
      <c r="CC4" s="60">
        <f>'T6'!CC4</f>
        <v>7295.2862659669872</v>
      </c>
      <c r="CD4" s="60" t="str">
        <f>'T6'!CD4</f>
        <v>na</v>
      </c>
      <c r="CE4" s="60" t="str">
        <f>'T6'!CE4</f>
        <v>na</v>
      </c>
      <c r="CF4" s="60" t="str">
        <f>'T6'!CF4</f>
        <v>na</v>
      </c>
      <c r="CG4" s="60" t="str">
        <f>'T6'!CG4</f>
        <v>na</v>
      </c>
      <c r="CH4" s="60" t="str">
        <f>'T6'!CH4</f>
        <v>na</v>
      </c>
      <c r="CI4" s="60" t="str">
        <f>'T6'!CI4</f>
        <v>na</v>
      </c>
      <c r="CJ4" s="60" t="str">
        <f>'T6'!CJ4</f>
        <v>na</v>
      </c>
    </row>
    <row r="5" spans="1:97" s="33" customFormat="1" x14ac:dyDescent="0.25">
      <c r="A5" s="50" t="s">
        <v>56</v>
      </c>
      <c r="B5" s="26">
        <v>177.21415415138924</v>
      </c>
      <c r="C5" s="26">
        <v>323.38417421592004</v>
      </c>
      <c r="D5" s="26">
        <v>537.09455298184116</v>
      </c>
      <c r="E5" s="26">
        <v>469.68128654079442</v>
      </c>
      <c r="F5" s="26">
        <v>757.90768794346616</v>
      </c>
      <c r="G5" s="26">
        <v>1168.9121565308585</v>
      </c>
      <c r="H5" s="75">
        <f t="shared" si="0"/>
        <v>1004.1124125360101</v>
      </c>
      <c r="I5" s="75">
        <f t="shared" si="1"/>
        <v>1876.8049261982364</v>
      </c>
      <c r="J5" s="75">
        <f ca="1">OFFSET(BJ5,0,MATCH(MAX(BJ5:BU5)+1,BJ5:BU5,1)-1)</f>
        <v>3283.0337464568693</v>
      </c>
      <c r="K5" s="75">
        <f ca="1">OFFSET(BV5,0,MATCH(MAX(BV5:CG5)+1,BV5:CG5,1)-1)</f>
        <v>5108.5230985159533</v>
      </c>
      <c r="L5" s="75">
        <f ca="1">'T6'!L5</f>
        <v>5592.8944793809696</v>
      </c>
      <c r="M5" s="47"/>
      <c r="N5" s="55">
        <v>478.89473325164397</v>
      </c>
      <c r="O5" s="26">
        <v>497.30349834589907</v>
      </c>
      <c r="P5" s="26">
        <v>478.31074536517008</v>
      </c>
      <c r="Q5" s="26">
        <v>502.99990998875012</v>
      </c>
      <c r="R5" s="26">
        <v>524.36874082306213</v>
      </c>
      <c r="S5" s="26">
        <v>594.77879536932005</v>
      </c>
      <c r="T5" s="26">
        <v>575.86498772124014</v>
      </c>
      <c r="U5" s="26">
        <v>590.30830191139614</v>
      </c>
      <c r="V5" s="26">
        <v>611.71753967060022</v>
      </c>
      <c r="W5" s="26">
        <v>709.9141878185801</v>
      </c>
      <c r="X5" s="26">
        <v>757.14456435682007</v>
      </c>
      <c r="Y5" s="26">
        <v>757.90768794346616</v>
      </c>
      <c r="Z5" s="26">
        <v>756.85940627254013</v>
      </c>
      <c r="AA5" s="26">
        <v>774.77427197384998</v>
      </c>
      <c r="AB5" s="26">
        <v>810.61791487332755</v>
      </c>
      <c r="AC5" s="26">
        <v>801.32393631349998</v>
      </c>
      <c r="AD5" s="26">
        <v>847.57157184956998</v>
      </c>
      <c r="AE5" s="26">
        <v>941.85778127342792</v>
      </c>
      <c r="AF5" s="26">
        <v>976.42471274122079</v>
      </c>
      <c r="AG5" s="26">
        <v>834.09317451084053</v>
      </c>
      <c r="AH5" s="26">
        <v>870.50188635435029</v>
      </c>
      <c r="AI5" s="26">
        <v>941.54933317388054</v>
      </c>
      <c r="AJ5" s="26">
        <v>968.64089614467878</v>
      </c>
      <c r="AK5" s="26">
        <v>1168.9121565308585</v>
      </c>
      <c r="AL5" s="26">
        <v>1336.3325025051799</v>
      </c>
      <c r="AM5" s="26">
        <v>1338.23134945896</v>
      </c>
      <c r="AN5" s="26">
        <v>1421.7628025515528</v>
      </c>
      <c r="AO5" s="26">
        <v>1378.1919899932</v>
      </c>
      <c r="AP5" s="26">
        <v>1335.2175378886116</v>
      </c>
      <c r="AQ5" s="26">
        <v>1301.0428764253602</v>
      </c>
      <c r="AR5" s="26">
        <v>1261.5972895617897</v>
      </c>
      <c r="AS5" s="26">
        <v>1205.3314103406401</v>
      </c>
      <c r="AT5" s="26">
        <v>1308.6918680362</v>
      </c>
      <c r="AU5" s="26">
        <v>1338.4377034070001</v>
      </c>
      <c r="AV5" s="26">
        <v>1348.801886103573</v>
      </c>
      <c r="AW5" s="26">
        <v>1004.1124125360101</v>
      </c>
      <c r="AX5" s="26">
        <v>973.17083814942112</v>
      </c>
      <c r="AY5" s="26">
        <v>945.9</v>
      </c>
      <c r="AZ5" s="20">
        <v>1018.4985583119346</v>
      </c>
      <c r="BA5" s="20">
        <v>1165.547643159143</v>
      </c>
      <c r="BB5" s="20">
        <v>1376.3948034014409</v>
      </c>
      <c r="BC5" s="26">
        <v>1442.9456270485828</v>
      </c>
      <c r="BD5" s="26">
        <v>1422.562545976793</v>
      </c>
      <c r="BE5" s="26">
        <v>1512.0888482368559</v>
      </c>
      <c r="BF5" s="26">
        <v>1581.9140038408357</v>
      </c>
      <c r="BG5" s="26">
        <v>1603.0745068484605</v>
      </c>
      <c r="BH5" s="26">
        <v>1795.0478852171086</v>
      </c>
      <c r="BI5" s="26">
        <v>1876.8049261982364</v>
      </c>
      <c r="BJ5" s="26">
        <v>2150.9121565683781</v>
      </c>
      <c r="BK5" s="61">
        <v>2205.3727142108564</v>
      </c>
      <c r="BL5" s="61">
        <v>2106.3483600989102</v>
      </c>
      <c r="BM5" s="60">
        <f>'T6'!BM5</f>
        <v>2277.388147599594</v>
      </c>
      <c r="BN5" s="60">
        <f>'T6'!BN5</f>
        <v>2439.1208155297845</v>
      </c>
      <c r="BO5" s="60">
        <f>'T6'!BO5</f>
        <v>2704.4859999999999</v>
      </c>
      <c r="BP5" s="60">
        <f>'T6'!BP5</f>
        <v>2854.7409519111134</v>
      </c>
      <c r="BQ5" s="60">
        <f>'T6'!BQ5</f>
        <v>2713.7276510719475</v>
      </c>
      <c r="BR5" s="60">
        <f>'T6'!BR5</f>
        <v>2759.2734106442617</v>
      </c>
      <c r="BS5" s="60">
        <f>'T6'!BS5</f>
        <v>2813.3521508642789</v>
      </c>
      <c r="BT5" s="60">
        <f>'T6'!BT5</f>
        <v>2864.3661836251999</v>
      </c>
      <c r="BU5" s="60">
        <f>'T6'!BU5</f>
        <v>3283.0337464568693</v>
      </c>
      <c r="BV5" s="60">
        <f>'T6'!BV5</f>
        <v>2847.4084037018065</v>
      </c>
      <c r="BW5" s="60">
        <f>'T6'!BW5</f>
        <v>2829.2536166551417</v>
      </c>
      <c r="BX5" s="60">
        <f>'T6'!BX5</f>
        <v>2972.6971797459978</v>
      </c>
      <c r="BY5" s="60">
        <f>'T6'!BY5</f>
        <v>3378.265951602044</v>
      </c>
      <c r="BZ5" s="60">
        <f>'T6'!BZ5</f>
        <v>3596.4203099999995</v>
      </c>
      <c r="CA5" s="60">
        <f>'T6'!CA5</f>
        <v>3816.3284712562868</v>
      </c>
      <c r="CB5" s="60">
        <f>'T6'!CB5</f>
        <v>3916.5382948539959</v>
      </c>
      <c r="CC5" s="60">
        <f>'T6'!CC5</f>
        <v>3988.6499214737787</v>
      </c>
      <c r="CD5" s="60">
        <f>'T6'!CD5</f>
        <v>4072.6104241655503</v>
      </c>
      <c r="CE5" s="60">
        <f>'T6'!CE5</f>
        <v>4322.8372859062083</v>
      </c>
      <c r="CF5" s="60">
        <f>'T6'!CF5</f>
        <v>4530.1331019964973</v>
      </c>
      <c r="CG5" s="60">
        <f>'T6'!CG5</f>
        <v>5108.5230985159533</v>
      </c>
      <c r="CH5" s="60">
        <f>'T6'!CH5</f>
        <v>5026.2181613591265</v>
      </c>
      <c r="CI5" s="60">
        <f>'T6'!CI5</f>
        <v>5133.8139953532027</v>
      </c>
      <c r="CJ5" s="60">
        <f>'T6'!CJ5</f>
        <v>5592.8944793809696</v>
      </c>
    </row>
    <row r="6" spans="1:97" x14ac:dyDescent="0.25">
      <c r="A6" s="51" t="s">
        <v>57</v>
      </c>
      <c r="B6" s="26"/>
      <c r="C6" s="26"/>
      <c r="D6" s="26"/>
      <c r="E6" s="26"/>
      <c r="F6" s="26"/>
      <c r="G6" s="26"/>
      <c r="H6" s="75"/>
      <c r="I6" s="75"/>
      <c r="J6" s="75"/>
      <c r="K6" s="101" t="s">
        <v>84</v>
      </c>
      <c r="L6" s="75" t="str">
        <f>'T6'!L6</f>
        <v>na</v>
      </c>
      <c r="M6" s="47"/>
      <c r="N6" s="55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0"/>
      <c r="BA6" s="20"/>
      <c r="BB6" s="20"/>
      <c r="BC6" s="26"/>
      <c r="BD6" s="26"/>
      <c r="BE6" s="26"/>
      <c r="BF6" s="26"/>
      <c r="BG6" s="26"/>
      <c r="BH6" s="26"/>
      <c r="BI6" s="60" t="str">
        <f>'T6'!BI6</f>
        <v>na</v>
      </c>
      <c r="BJ6" s="60" t="str">
        <f>'T6'!BJ6</f>
        <v>na</v>
      </c>
      <c r="BK6" s="60" t="str">
        <f>'T6'!BK6</f>
        <v>na</v>
      </c>
      <c r="BL6" s="60" t="str">
        <f>'T6'!BL6</f>
        <v>na</v>
      </c>
      <c r="BM6" s="60" t="str">
        <f>'T6'!BM6</f>
        <v>na</v>
      </c>
      <c r="BN6" s="60" t="str">
        <f>'T6'!BN6</f>
        <v>na</v>
      </c>
      <c r="BO6" s="60" t="str">
        <f>'T6'!BO6</f>
        <v>na</v>
      </c>
      <c r="BP6" s="60" t="str">
        <f>'T6'!BP6</f>
        <v>na</v>
      </c>
      <c r="BQ6" s="60" t="str">
        <f>'T6'!BQ6</f>
        <v>na</v>
      </c>
      <c r="BR6" s="60" t="str">
        <f>'T6'!BR6</f>
        <v>na</v>
      </c>
      <c r="BS6" s="60" t="str">
        <f>'T6'!BS6</f>
        <v>na</v>
      </c>
      <c r="BT6" s="60" t="str">
        <f>'T6'!BT6</f>
        <v>na</v>
      </c>
      <c r="BU6" s="60" t="str">
        <f>'T6'!BU6</f>
        <v>na</v>
      </c>
      <c r="BV6" s="60" t="str">
        <f>'T6'!BV6</f>
        <v>na</v>
      </c>
      <c r="BW6" s="60" t="str">
        <f>'T6'!BW6</f>
        <v>na</v>
      </c>
      <c r="BX6" s="60" t="str">
        <f>'T6'!BX6</f>
        <v>na</v>
      </c>
      <c r="BY6" s="60" t="str">
        <f>'T6'!BY6</f>
        <v>na</v>
      </c>
      <c r="BZ6" s="60" t="str">
        <f>'T6'!BZ6</f>
        <v>na</v>
      </c>
      <c r="CA6" s="60" t="str">
        <f>'T6'!CA6</f>
        <v>na</v>
      </c>
      <c r="CB6" s="60" t="str">
        <f>'T6'!CB6</f>
        <v>na</v>
      </c>
      <c r="CC6" s="60" t="str">
        <f>'T6'!CC6</f>
        <v>na</v>
      </c>
      <c r="CD6" s="60" t="str">
        <f>'T6'!CD6</f>
        <v>na</v>
      </c>
      <c r="CE6" s="60" t="str">
        <f>'T6'!CE6</f>
        <v>na</v>
      </c>
      <c r="CF6" s="60" t="str">
        <f>'T6'!CF6</f>
        <v>na</v>
      </c>
      <c r="CG6" s="60" t="str">
        <f>'T6'!CG6</f>
        <v>na</v>
      </c>
      <c r="CH6" s="60" t="str">
        <f>'T6'!CH6</f>
        <v>na</v>
      </c>
      <c r="CI6" s="60" t="str">
        <f>'T6'!CI6</f>
        <v>na</v>
      </c>
      <c r="CJ6" s="60" t="str">
        <f>'T6'!CJ6</f>
        <v>na</v>
      </c>
      <c r="CK6" s="33"/>
      <c r="CL6" s="33"/>
      <c r="CM6" s="33"/>
    </row>
    <row r="7" spans="1:97" x14ac:dyDescent="0.25">
      <c r="A7" s="51" t="s">
        <v>58</v>
      </c>
      <c r="B7" s="26">
        <v>17.533499186810001</v>
      </c>
      <c r="C7" s="26">
        <v>104.73978421592001</v>
      </c>
      <c r="D7" s="26">
        <v>330.65312502106275</v>
      </c>
      <c r="E7" s="26">
        <v>274.57105374860004</v>
      </c>
      <c r="F7" s="26">
        <v>486.19134549474995</v>
      </c>
      <c r="G7" s="26">
        <v>833.86893608749995</v>
      </c>
      <c r="H7" s="75">
        <f t="shared" si="0"/>
        <v>758.93479092096004</v>
      </c>
      <c r="I7" s="75">
        <f t="shared" si="1"/>
        <v>1189.29908159978</v>
      </c>
      <c r="J7" s="75">
        <f t="shared" ref="J7:J38" ca="1" si="2">OFFSET(BJ7,0,MATCH(MAX(BJ7:BU7)+1,BJ7:BU7,1)-1)</f>
        <v>2328.6007011615002</v>
      </c>
      <c r="K7" s="75">
        <f t="shared" ref="K7:K38" ca="1" si="3">OFFSET(BV7,0,MATCH(MAX(BV7:CG7)+1,BV7:CG7,1)-1)</f>
        <v>3103.6533263388228</v>
      </c>
      <c r="L7" s="75">
        <f ca="1">'T6'!L7</f>
        <v>3352.8110943846223</v>
      </c>
      <c r="M7" s="47"/>
      <c r="N7" s="55">
        <v>273.33392405614995</v>
      </c>
      <c r="O7" s="26">
        <v>298.90708155740157</v>
      </c>
      <c r="P7" s="26">
        <v>263.24335057514998</v>
      </c>
      <c r="Q7" s="26">
        <v>276.04952278694998</v>
      </c>
      <c r="R7" s="26">
        <v>298.33366248066204</v>
      </c>
      <c r="S7" s="26">
        <v>358.46294910760002</v>
      </c>
      <c r="T7" s="26">
        <v>347.61854084399999</v>
      </c>
      <c r="U7" s="26">
        <v>355.86469184595001</v>
      </c>
      <c r="V7" s="26">
        <v>374.91370020885</v>
      </c>
      <c r="W7" s="26">
        <v>470.43893615932006</v>
      </c>
      <c r="X7" s="26">
        <v>476.17980199448994</v>
      </c>
      <c r="Y7" s="26">
        <v>486.19134549474995</v>
      </c>
      <c r="Z7" s="26">
        <v>483.01521528120003</v>
      </c>
      <c r="AA7" s="26">
        <v>489.50764770828994</v>
      </c>
      <c r="AB7" s="26">
        <v>502.34604972299996</v>
      </c>
      <c r="AC7" s="26">
        <v>502.65416583899997</v>
      </c>
      <c r="AD7" s="26">
        <v>521.32461713840007</v>
      </c>
      <c r="AE7" s="26">
        <v>566.91004319505998</v>
      </c>
      <c r="AF7" s="26">
        <v>576.16382183387987</v>
      </c>
      <c r="AG7" s="26">
        <v>504.05431648956994</v>
      </c>
      <c r="AH7" s="26">
        <v>587.06818039424002</v>
      </c>
      <c r="AI7" s="26">
        <v>583.48750398303991</v>
      </c>
      <c r="AJ7" s="26">
        <v>622.76640709776007</v>
      </c>
      <c r="AK7" s="26">
        <v>833.86893608749995</v>
      </c>
      <c r="AL7" s="26">
        <v>821.94422040022016</v>
      </c>
      <c r="AM7" s="26">
        <v>845.53569484920001</v>
      </c>
      <c r="AN7" s="26">
        <v>932.98230220046003</v>
      </c>
      <c r="AO7" s="26">
        <v>930.6305706628001</v>
      </c>
      <c r="AP7" s="26">
        <v>936.62363573135008</v>
      </c>
      <c r="AQ7" s="26">
        <v>959.46474658308</v>
      </c>
      <c r="AR7" s="26">
        <v>978.66481357009991</v>
      </c>
      <c r="AS7" s="26">
        <v>956.37168115456006</v>
      </c>
      <c r="AT7" s="26">
        <v>1066.8133700128001</v>
      </c>
      <c r="AU7" s="26">
        <v>1068.8752311544999</v>
      </c>
      <c r="AV7" s="26">
        <v>1061.0042171490729</v>
      </c>
      <c r="AW7" s="26">
        <v>758.93479092096004</v>
      </c>
      <c r="AX7" s="26">
        <v>686.45845194440005</v>
      </c>
      <c r="AY7" s="26">
        <v>633</v>
      </c>
      <c r="AZ7" s="20">
        <v>681.46984683139999</v>
      </c>
      <c r="BA7" s="20">
        <v>809.82445078302021</v>
      </c>
      <c r="BB7" s="20">
        <v>873.42991431568589</v>
      </c>
      <c r="BC7" s="26">
        <v>909.81970207709992</v>
      </c>
      <c r="BD7" s="26">
        <v>888.12438267300001</v>
      </c>
      <c r="BE7" s="26">
        <v>934.83659324249993</v>
      </c>
      <c r="BF7" s="26">
        <v>949.28248929016002</v>
      </c>
      <c r="BG7" s="26">
        <v>959.71870169721001</v>
      </c>
      <c r="BH7" s="26">
        <v>1101.5050038818499</v>
      </c>
      <c r="BI7" s="26">
        <v>1189.29908159978</v>
      </c>
      <c r="BJ7" s="26">
        <v>1403.90234231472</v>
      </c>
      <c r="BK7" s="61">
        <v>1447.9086607719003</v>
      </c>
      <c r="BL7" s="61">
        <v>1414.11779320707</v>
      </c>
      <c r="BM7" s="60">
        <f>'T6'!BM7</f>
        <v>1499.4774689000103</v>
      </c>
      <c r="BN7" s="60">
        <f>'T6'!BN7</f>
        <v>1618.9977445908398</v>
      </c>
      <c r="BO7" s="60">
        <f>'T6'!BO7</f>
        <v>1853.9694954659903</v>
      </c>
      <c r="BP7" s="60">
        <f>'T6'!BP7</f>
        <v>1939.2300532726897</v>
      </c>
      <c r="BQ7" s="60">
        <f>'T6'!BQ7</f>
        <v>1814.6041482701198</v>
      </c>
      <c r="BR7" s="60">
        <f>'T6'!BR7</f>
        <v>1832.0805902284501</v>
      </c>
      <c r="BS7" s="60">
        <f>'T6'!BS7</f>
        <v>1876.04009549629</v>
      </c>
      <c r="BT7" s="60">
        <f>'T6'!BT7</f>
        <v>1906.8615386238223</v>
      </c>
      <c r="BU7" s="60">
        <f>'T6'!BU7</f>
        <v>2328.6007011615002</v>
      </c>
      <c r="BV7" s="60">
        <f>'T6'!BV7</f>
        <v>1802.1087732309452</v>
      </c>
      <c r="BW7" s="60">
        <f>'T6'!BW7</f>
        <v>1766.5539921934751</v>
      </c>
      <c r="BX7" s="60">
        <f>'T6'!BX7</f>
        <v>1907.2553332866901</v>
      </c>
      <c r="BY7" s="60">
        <f>'T6'!BY7</f>
        <v>2242.7144254186001</v>
      </c>
      <c r="BZ7" s="60">
        <f>'T6'!BZ7</f>
        <v>2429.0028600000001</v>
      </c>
      <c r="CA7" s="60">
        <f>'T6'!CA7</f>
        <v>2540.6335521788824</v>
      </c>
      <c r="CB7" s="60">
        <f>'T6'!CB7</f>
        <v>2583.5954534655252</v>
      </c>
      <c r="CC7" s="60">
        <f>'T6'!CC7</f>
        <v>2638.4799182158904</v>
      </c>
      <c r="CD7" s="60">
        <f>'T6'!CD7</f>
        <v>2664.59504231956</v>
      </c>
      <c r="CE7" s="60">
        <f>'T6'!CE7</f>
        <v>2773.0279469536899</v>
      </c>
      <c r="CF7" s="60">
        <f>'T6'!CF7</f>
        <v>2857.5709311367054</v>
      </c>
      <c r="CG7" s="60">
        <f>'T6'!CG7</f>
        <v>3103.6533263388228</v>
      </c>
      <c r="CH7" s="60">
        <f>'T6'!CH7</f>
        <v>3027.5542910700888</v>
      </c>
      <c r="CI7" s="60">
        <f>'T6'!CI7</f>
        <v>3136.1377719579145</v>
      </c>
      <c r="CJ7" s="60">
        <f>'T6'!CJ7</f>
        <v>3352.8110943846223</v>
      </c>
      <c r="CK7" s="33"/>
      <c r="CL7" s="33"/>
      <c r="CM7" s="33"/>
    </row>
    <row r="8" spans="1:97" x14ac:dyDescent="0.25">
      <c r="A8" s="51" t="s">
        <v>59</v>
      </c>
      <c r="B8" s="26">
        <v>159.68065496457925</v>
      </c>
      <c r="C8" s="26">
        <v>218.64439000000002</v>
      </c>
      <c r="D8" s="26">
        <v>206.44142796077836</v>
      </c>
      <c r="E8" s="26">
        <v>195.11023279219441</v>
      </c>
      <c r="F8" s="26">
        <v>271.71634244871615</v>
      </c>
      <c r="G8" s="26">
        <v>335.04322044335845</v>
      </c>
      <c r="H8" s="75">
        <f t="shared" si="0"/>
        <v>245.17762161505001</v>
      </c>
      <c r="I8" s="75">
        <f t="shared" si="1"/>
        <v>687.50584459845629</v>
      </c>
      <c r="J8" s="75">
        <f t="shared" ca="1" si="2"/>
        <v>954.43304529536931</v>
      </c>
      <c r="K8" s="75">
        <f t="shared" ca="1" si="3"/>
        <v>2004.8697721771298</v>
      </c>
      <c r="L8" s="75">
        <f ca="1">'T6'!L8</f>
        <v>2240.0833849963474</v>
      </c>
      <c r="M8" s="47"/>
      <c r="N8" s="55">
        <v>205.56080919549402</v>
      </c>
      <c r="O8" s="26">
        <v>198.3964167884975</v>
      </c>
      <c r="P8" s="26">
        <v>215.06739479002007</v>
      </c>
      <c r="Q8" s="26">
        <v>226.95038720180017</v>
      </c>
      <c r="R8" s="26">
        <v>226.03507834240011</v>
      </c>
      <c r="S8" s="26">
        <v>236.31584626172</v>
      </c>
      <c r="T8" s="26">
        <v>228.24644687724009</v>
      </c>
      <c r="U8" s="26">
        <v>234.44361006544602</v>
      </c>
      <c r="V8" s="26">
        <v>236.80383946175016</v>
      </c>
      <c r="W8" s="26">
        <v>239.47525165925998</v>
      </c>
      <c r="X8" s="26">
        <v>280.96476236233013</v>
      </c>
      <c r="Y8" s="26">
        <v>271.71634244871615</v>
      </c>
      <c r="Z8" s="26">
        <v>273.84419099134004</v>
      </c>
      <c r="AA8" s="26">
        <v>285.26662426556004</v>
      </c>
      <c r="AB8" s="26">
        <v>308.27186515032759</v>
      </c>
      <c r="AC8" s="26">
        <v>298.66977047450001</v>
      </c>
      <c r="AD8" s="26">
        <v>326.24695471117002</v>
      </c>
      <c r="AE8" s="26">
        <v>374.94773807836793</v>
      </c>
      <c r="AF8" s="26">
        <v>400.26089090734087</v>
      </c>
      <c r="AG8" s="26">
        <v>330.03885802127058</v>
      </c>
      <c r="AH8" s="26">
        <v>283.4337059601101</v>
      </c>
      <c r="AI8" s="26">
        <v>358.06182919084063</v>
      </c>
      <c r="AJ8" s="26">
        <v>345.87448904691877</v>
      </c>
      <c r="AK8" s="26">
        <v>335.04322044335845</v>
      </c>
      <c r="AL8" s="26">
        <v>514.38828210496217</v>
      </c>
      <c r="AM8" s="26">
        <v>492.69565460975997</v>
      </c>
      <c r="AN8" s="26">
        <v>488.78050035109271</v>
      </c>
      <c r="AO8" s="26">
        <v>447.56141933039993</v>
      </c>
      <c r="AP8" s="26">
        <v>398.59390215726165</v>
      </c>
      <c r="AQ8" s="26">
        <v>341.57812984228002</v>
      </c>
      <c r="AR8" s="26">
        <v>282.93247599168978</v>
      </c>
      <c r="AS8" s="26">
        <v>248.95972918608001</v>
      </c>
      <c r="AT8" s="26">
        <v>241.8784980234</v>
      </c>
      <c r="AU8" s="26">
        <v>269.56247225250002</v>
      </c>
      <c r="AV8" s="26">
        <v>287.79766895449995</v>
      </c>
      <c r="AW8" s="26">
        <v>245.17762161505001</v>
      </c>
      <c r="AX8" s="26">
        <v>286.71238620502106</v>
      </c>
      <c r="AY8" s="26">
        <v>312.89999999999998</v>
      </c>
      <c r="AZ8" s="20">
        <v>337.02871148053458</v>
      </c>
      <c r="BA8" s="20">
        <v>355.72319237612282</v>
      </c>
      <c r="BB8" s="20">
        <v>502.96488908575503</v>
      </c>
      <c r="BC8" s="26">
        <v>533.12592497148273</v>
      </c>
      <c r="BD8" s="26">
        <v>534.43816330379286</v>
      </c>
      <c r="BE8" s="26">
        <v>577.25225499435612</v>
      </c>
      <c r="BF8" s="26">
        <v>632.63151455067589</v>
      </c>
      <c r="BG8" s="26">
        <v>643.35580515125048</v>
      </c>
      <c r="BH8" s="26">
        <v>693.5428813352587</v>
      </c>
      <c r="BI8" s="26">
        <v>687.50584459845629</v>
      </c>
      <c r="BJ8" s="26">
        <v>747.00981425365785</v>
      </c>
      <c r="BK8" s="61">
        <v>757.46405343895594</v>
      </c>
      <c r="BL8" s="61">
        <v>692.23056689184023</v>
      </c>
      <c r="BM8" s="60">
        <f>'T6'!BM8</f>
        <v>777.91067869958385</v>
      </c>
      <c r="BN8" s="60">
        <f>'T6'!BN8</f>
        <v>820.12307093894481</v>
      </c>
      <c r="BO8" s="60">
        <f>'T6'!BO8</f>
        <v>852.85041413481599</v>
      </c>
      <c r="BP8" s="26">
        <f>'T6'!BP8</f>
        <v>915.51089863842344</v>
      </c>
      <c r="BQ8" s="60">
        <f>'T6'!BQ8</f>
        <v>899.12350280182761</v>
      </c>
      <c r="BR8" s="60">
        <f>'T6'!BR8</f>
        <v>927.19282041581141</v>
      </c>
      <c r="BS8" s="60">
        <f>'T6'!BS8</f>
        <v>937.31205536798905</v>
      </c>
      <c r="BT8" s="60">
        <f>'T6'!BT8</f>
        <v>957.50464500137298</v>
      </c>
      <c r="BU8" s="60">
        <f>'T6'!BU8</f>
        <v>954.43304529536931</v>
      </c>
      <c r="BV8" s="60">
        <f>'T6'!BV8</f>
        <v>1045.2996304708615</v>
      </c>
      <c r="BW8" s="60">
        <f>'T6'!BW8</f>
        <v>1062.6996244616664</v>
      </c>
      <c r="BX8" s="60">
        <f>'T6'!BX8</f>
        <v>1065.4418464593077</v>
      </c>
      <c r="BY8" s="60">
        <f>'T6'!BY8</f>
        <v>1135.5515261834439</v>
      </c>
      <c r="BZ8" s="60">
        <f>'T6'!BZ8</f>
        <v>1167.4174499999999</v>
      </c>
      <c r="CA8" s="60">
        <f>'T6'!CA8</f>
        <v>1275.6949190774046</v>
      </c>
      <c r="CB8" s="60">
        <f>'T6'!CB8</f>
        <v>1332.9428413884709</v>
      </c>
      <c r="CC8" s="60">
        <f>'T6'!CC8</f>
        <v>1350.1700032578883</v>
      </c>
      <c r="CD8" s="60">
        <f>'T6'!CD8</f>
        <v>1408.0153818459903</v>
      </c>
      <c r="CE8" s="60">
        <f>'T6'!CE8</f>
        <v>1549.8093389525188</v>
      </c>
      <c r="CF8" s="60">
        <f>'T6'!CF8</f>
        <v>1672.5621708597921</v>
      </c>
      <c r="CG8" s="60">
        <f>'T6'!CG8</f>
        <v>2004.8697721771298</v>
      </c>
      <c r="CH8" s="60">
        <f>'T6'!CH8</f>
        <v>1998.6638702890377</v>
      </c>
      <c r="CI8" s="60">
        <f>'T6'!CI8</f>
        <v>1997.6762233952877</v>
      </c>
      <c r="CJ8" s="60">
        <f>'T6'!CJ8</f>
        <v>2240.0833849963474</v>
      </c>
      <c r="CK8" s="33"/>
      <c r="CL8" s="33"/>
      <c r="CM8" s="33"/>
    </row>
    <row r="9" spans="1:97" x14ac:dyDescent="0.25">
      <c r="A9" s="50" t="s">
        <v>60</v>
      </c>
      <c r="B9" s="26">
        <v>11694.949908100203</v>
      </c>
      <c r="C9" s="26">
        <v>15057.11931044534</v>
      </c>
      <c r="D9" s="26">
        <v>20413.630481817105</v>
      </c>
      <c r="E9" s="26">
        <v>25696.277342305846</v>
      </c>
      <c r="F9" s="26">
        <v>33056.590109734563</v>
      </c>
      <c r="G9" s="26">
        <v>39806.61750667767</v>
      </c>
      <c r="H9" s="75">
        <f t="shared" si="0"/>
        <v>46791.036648423753</v>
      </c>
      <c r="I9" s="75">
        <f t="shared" si="1"/>
        <v>54344.912531023612</v>
      </c>
      <c r="J9" s="75">
        <f t="shared" ca="1" si="2"/>
        <v>64978.59786423506</v>
      </c>
      <c r="K9" s="75">
        <f t="shared" ca="1" si="3"/>
        <v>79315.748814845982</v>
      </c>
      <c r="L9" s="75">
        <f ca="1">'T6'!L9</f>
        <v>82339.146076601421</v>
      </c>
      <c r="M9" s="47"/>
      <c r="N9" s="55">
        <v>27393.664979629768</v>
      </c>
      <c r="O9" s="26">
        <v>27028.811945957263</v>
      </c>
      <c r="P9" s="26">
        <v>27763.706708928104</v>
      </c>
      <c r="Q9" s="26">
        <v>26956.974239600597</v>
      </c>
      <c r="R9" s="26">
        <v>27641.390085498751</v>
      </c>
      <c r="S9" s="26">
        <v>28414.249224183259</v>
      </c>
      <c r="T9" s="26">
        <v>29194.295814625519</v>
      </c>
      <c r="U9" s="26">
        <v>29723.483617618698</v>
      </c>
      <c r="V9" s="26">
        <v>30499.237329581982</v>
      </c>
      <c r="W9" s="26">
        <v>31082.917007416541</v>
      </c>
      <c r="X9" s="26">
        <v>32089.283190587248</v>
      </c>
      <c r="Y9" s="26">
        <v>33056.590109734563</v>
      </c>
      <c r="Z9" s="26">
        <v>33415.21539287932</v>
      </c>
      <c r="AA9" s="26">
        <v>33007.894381296617</v>
      </c>
      <c r="AB9" s="26">
        <v>34074.993932775367</v>
      </c>
      <c r="AC9" s="26">
        <v>34838.848968211219</v>
      </c>
      <c r="AD9" s="26">
        <v>35657.738942428194</v>
      </c>
      <c r="AE9" s="26">
        <v>37049.30352898327</v>
      </c>
      <c r="AF9" s="26">
        <v>37793.500710616812</v>
      </c>
      <c r="AG9" s="26">
        <v>37725.731690948749</v>
      </c>
      <c r="AH9" s="26">
        <v>37123.932094738841</v>
      </c>
      <c r="AI9" s="26">
        <v>39108.335583106833</v>
      </c>
      <c r="AJ9" s="26">
        <v>39533.474349443939</v>
      </c>
      <c r="AK9" s="26">
        <v>39806.61750667767</v>
      </c>
      <c r="AL9" s="26">
        <v>41449.26724219547</v>
      </c>
      <c r="AM9" s="26">
        <v>41904.139415913596</v>
      </c>
      <c r="AN9" s="26">
        <v>42010.808243328953</v>
      </c>
      <c r="AO9" s="26">
        <v>44612.535406143244</v>
      </c>
      <c r="AP9" s="26">
        <v>44985.397200370426</v>
      </c>
      <c r="AQ9" s="26">
        <v>44706.027365719245</v>
      </c>
      <c r="AR9" s="26">
        <v>45503.00599676308</v>
      </c>
      <c r="AS9" s="26">
        <v>45693.160946269185</v>
      </c>
      <c r="AT9" s="26">
        <v>45821.892364245927</v>
      </c>
      <c r="AU9" s="26">
        <v>45782.62126623081</v>
      </c>
      <c r="AV9" s="26">
        <v>46531.66154307071</v>
      </c>
      <c r="AW9" s="26">
        <v>46791.036648423753</v>
      </c>
      <c r="AX9" s="26">
        <v>47821.455257743866</v>
      </c>
      <c r="AY9" s="26">
        <v>47435</v>
      </c>
      <c r="AZ9" s="20">
        <v>47742.881176673203</v>
      </c>
      <c r="BA9" s="20">
        <v>48038.646518680296</v>
      </c>
      <c r="BB9" s="20">
        <v>48373.335776532003</v>
      </c>
      <c r="BC9" s="26">
        <v>50028.507197224499</v>
      </c>
      <c r="BD9" s="26">
        <v>50588.402081908447</v>
      </c>
      <c r="BE9" s="26">
        <v>50594.45815731959</v>
      </c>
      <c r="BF9" s="26">
        <v>51764.578950656258</v>
      </c>
      <c r="BG9" s="26">
        <v>52579.043802996472</v>
      </c>
      <c r="BH9" s="26">
        <v>53263.443930945497</v>
      </c>
      <c r="BI9" s="26">
        <v>54344.912531023612</v>
      </c>
      <c r="BJ9" s="26">
        <v>54172.510910336161</v>
      </c>
      <c r="BK9" s="61">
        <v>54825.968241600793</v>
      </c>
      <c r="BL9" s="61">
        <v>55623.220517284753</v>
      </c>
      <c r="BM9" s="60">
        <f>'T6'!BM9</f>
        <v>56373.423962200744</v>
      </c>
      <c r="BN9" s="60">
        <f>'T6'!BN9</f>
        <v>57090.493525797705</v>
      </c>
      <c r="BO9" s="60">
        <f>'T6'!BO9</f>
        <v>57798.921000000017</v>
      </c>
      <c r="BP9" s="60">
        <f>'T6'!BP9</f>
        <v>58287.735118956582</v>
      </c>
      <c r="BQ9" s="60">
        <f>'T6'!BQ9</f>
        <v>60435.029607066179</v>
      </c>
      <c r="BR9" s="60">
        <f>'T6'!BR9</f>
        <v>61750.072816751766</v>
      </c>
      <c r="BS9" s="60">
        <f>'T6'!BS9</f>
        <v>62544.778007078203</v>
      </c>
      <c r="BT9" s="60">
        <f>'T6'!BT9</f>
        <v>63557.808551543254</v>
      </c>
      <c r="BU9" s="60">
        <f>'T6'!BU9</f>
        <v>64978.59786423506</v>
      </c>
      <c r="BV9" s="60">
        <f>'T6'!BV9</f>
        <v>65800.937328196669</v>
      </c>
      <c r="BW9" s="60">
        <f>'T6'!BW9</f>
        <v>66419.222621344816</v>
      </c>
      <c r="BX9" s="60">
        <f>'T6'!BX9</f>
        <v>67336.708334370793</v>
      </c>
      <c r="BY9" s="60">
        <f>'T6'!BY9</f>
        <v>69306.658661047564</v>
      </c>
      <c r="BZ9" s="60">
        <f>'T6'!BZ9</f>
        <v>70233.030319999991</v>
      </c>
      <c r="CA9" s="60">
        <f>'T6'!CA9</f>
        <v>71661.975144890792</v>
      </c>
      <c r="CB9" s="60">
        <f>'T6'!CB9</f>
        <v>73015.403044991879</v>
      </c>
      <c r="CC9" s="60">
        <f>'T6'!CC9</f>
        <v>74721.088667361953</v>
      </c>
      <c r="CD9" s="60">
        <f>'T6'!CD9</f>
        <v>75901.51361656253</v>
      </c>
      <c r="CE9" s="60">
        <f>'T6'!CE9</f>
        <v>76313.217627345512</v>
      </c>
      <c r="CF9" s="60">
        <f>'T6'!CF9</f>
        <v>77294.162599250645</v>
      </c>
      <c r="CG9" s="60">
        <f>'T6'!CG9</f>
        <v>79315.748814845982</v>
      </c>
      <c r="CH9" s="60">
        <f>'T6'!CH9</f>
        <v>79911.504684375948</v>
      </c>
      <c r="CI9" s="60">
        <f>'T6'!CI9</f>
        <v>81420.287999103937</v>
      </c>
      <c r="CJ9" s="60">
        <f>'T6'!CJ9</f>
        <v>82339.146076601421</v>
      </c>
      <c r="CK9" s="33"/>
      <c r="CL9" s="33"/>
      <c r="CM9" s="33"/>
    </row>
    <row r="10" spans="1:97" x14ac:dyDescent="0.25">
      <c r="A10" s="51" t="s">
        <v>61</v>
      </c>
      <c r="B10" s="26">
        <v>883.69518171350796</v>
      </c>
      <c r="C10" s="26">
        <v>1569.39678</v>
      </c>
      <c r="D10" s="26">
        <v>2288.0638358941974</v>
      </c>
      <c r="E10" s="26">
        <v>2890.2434127131123</v>
      </c>
      <c r="F10" s="26">
        <v>3882.8736992575</v>
      </c>
      <c r="G10" s="26">
        <v>4973.3282550007734</v>
      </c>
      <c r="H10" s="75">
        <f t="shared" si="0"/>
        <v>6134.0770442200346</v>
      </c>
      <c r="I10" s="75">
        <f t="shared" si="1"/>
        <v>7064.8940159901185</v>
      </c>
      <c r="J10" s="75">
        <f t="shared" ca="1" si="2"/>
        <v>7523.936570276499</v>
      </c>
      <c r="K10" s="75">
        <f t="shared" ca="1" si="3"/>
        <v>7906.8347924599038</v>
      </c>
      <c r="L10" s="75">
        <f ca="1">'T6'!L10</f>
        <v>8352.7506433472572</v>
      </c>
      <c r="M10" s="47"/>
      <c r="N10" s="55">
        <v>2967.896508633401</v>
      </c>
      <c r="O10" s="26">
        <v>3108.413027654457</v>
      </c>
      <c r="P10" s="26">
        <v>3218.5763275109152</v>
      </c>
      <c r="Q10" s="26">
        <v>3274.8584765918531</v>
      </c>
      <c r="R10" s="26">
        <v>3438.7086373055186</v>
      </c>
      <c r="S10" s="26">
        <v>3412.3772639738791</v>
      </c>
      <c r="T10" s="26">
        <v>3412.8222746879401</v>
      </c>
      <c r="U10" s="26">
        <v>3468.3120187600634</v>
      </c>
      <c r="V10" s="26">
        <v>3592.516310472482</v>
      </c>
      <c r="W10" s="26">
        <v>3653.0188953704619</v>
      </c>
      <c r="X10" s="26">
        <v>3692.4142161369823</v>
      </c>
      <c r="Y10" s="26">
        <v>3882.8736992575</v>
      </c>
      <c r="Z10" s="26">
        <v>4008.8307058019859</v>
      </c>
      <c r="AA10" s="26">
        <v>4023.8976451755161</v>
      </c>
      <c r="AB10" s="26">
        <v>4130.224613784645</v>
      </c>
      <c r="AC10" s="26">
        <v>4280.214350505029</v>
      </c>
      <c r="AD10" s="26">
        <v>4683.1196267246678</v>
      </c>
      <c r="AE10" s="26">
        <v>4685.080614706384</v>
      </c>
      <c r="AF10" s="26">
        <v>4622.981240430604</v>
      </c>
      <c r="AG10" s="26">
        <v>4497.5278886081996</v>
      </c>
      <c r="AH10" s="26">
        <v>4796.3544381815536</v>
      </c>
      <c r="AI10" s="26">
        <v>4978.0129844238745</v>
      </c>
      <c r="AJ10" s="26">
        <v>5002.8300319345535</v>
      </c>
      <c r="AK10" s="26">
        <v>4973.3282550007734</v>
      </c>
      <c r="AL10" s="26">
        <v>5065.5179327917449</v>
      </c>
      <c r="AM10" s="26">
        <v>5101.72897363416</v>
      </c>
      <c r="AN10" s="26">
        <v>5235.3405293991009</v>
      </c>
      <c r="AO10" s="26">
        <v>5902.9927598853965</v>
      </c>
      <c r="AP10" s="26">
        <v>5873.0824243822526</v>
      </c>
      <c r="AQ10" s="26">
        <v>5878.7566885047654</v>
      </c>
      <c r="AR10" s="26">
        <v>6000.8807921703101</v>
      </c>
      <c r="AS10" s="26">
        <v>5969.0818294152459</v>
      </c>
      <c r="AT10" s="26">
        <v>6049.9933767361408</v>
      </c>
      <c r="AU10" s="26">
        <v>6057.045273977451</v>
      </c>
      <c r="AV10" s="26">
        <v>6085.3928246838796</v>
      </c>
      <c r="AW10" s="26">
        <v>6134.0770442200346</v>
      </c>
      <c r="AX10" s="26">
        <v>6241.2884185371158</v>
      </c>
      <c r="AY10" s="26">
        <v>6209</v>
      </c>
      <c r="AZ10" s="20">
        <v>6199.9464800581</v>
      </c>
      <c r="BA10" s="20">
        <v>6142.446812017738</v>
      </c>
      <c r="BB10" s="20">
        <v>6217.1940865501711</v>
      </c>
      <c r="BC10" s="26">
        <v>6373.1553425845368</v>
      </c>
      <c r="BD10" s="26">
        <v>6403.6818707833763</v>
      </c>
      <c r="BE10" s="26">
        <v>6546.5925403675583</v>
      </c>
      <c r="BF10" s="26">
        <v>6691.5026147743638</v>
      </c>
      <c r="BG10" s="26">
        <v>6774.7093770650927</v>
      </c>
      <c r="BH10" s="26">
        <v>6930.7124857086383</v>
      </c>
      <c r="BI10" s="26">
        <v>7064.8940159901185</v>
      </c>
      <c r="BJ10" s="26">
        <v>7097.2681242885628</v>
      </c>
      <c r="BK10" s="61">
        <v>7076.0804210163587</v>
      </c>
      <c r="BL10" s="61">
        <v>7093.7898977584928</v>
      </c>
      <c r="BM10" s="60">
        <f>'T6'!BM10</f>
        <v>7026.8513667149546</v>
      </c>
      <c r="BN10" s="60">
        <f>'T6'!BN10</f>
        <v>7089.8101722903048</v>
      </c>
      <c r="BO10" s="60">
        <f>'T6'!BO10</f>
        <v>7125.9059999999999</v>
      </c>
      <c r="BP10" s="60">
        <f>'T6'!BP10</f>
        <v>7053.2217466244565</v>
      </c>
      <c r="BQ10" s="60">
        <f>'T6'!BQ10</f>
        <v>7280.9513238918598</v>
      </c>
      <c r="BR10" s="60">
        <f>'T6'!BR10</f>
        <v>7360.9949967493521</v>
      </c>
      <c r="BS10" s="60">
        <f>'T6'!BS10</f>
        <v>7368.2264518860438</v>
      </c>
      <c r="BT10" s="60">
        <f>'T6'!BT10</f>
        <v>7489.1784582804821</v>
      </c>
      <c r="BU10" s="60">
        <f>'T6'!BU10</f>
        <v>7523.936570276499</v>
      </c>
      <c r="BV10" s="60">
        <f>'T6'!BV10</f>
        <v>7610.2746876674546</v>
      </c>
      <c r="BW10" s="60">
        <f>'T6'!BW10</f>
        <v>7573.8600199149005</v>
      </c>
      <c r="BX10" s="60">
        <f>'T6'!BX10</f>
        <v>7612.0893261265282</v>
      </c>
      <c r="BY10" s="60">
        <f>'T6'!BY10</f>
        <v>7551.1675015584897</v>
      </c>
      <c r="BZ10" s="60">
        <f>'T6'!BZ10</f>
        <v>7508.3755799999999</v>
      </c>
      <c r="CA10" s="60">
        <f>'T6'!CA10</f>
        <v>7532.1676375515344</v>
      </c>
      <c r="CB10" s="60">
        <f>'T6'!CB10</f>
        <v>7573.4682692115894</v>
      </c>
      <c r="CC10" s="60">
        <f>'T6'!CC10</f>
        <v>7681.2231788933059</v>
      </c>
      <c r="CD10" s="60">
        <f>'T6'!CD10</f>
        <v>7712.9537902660932</v>
      </c>
      <c r="CE10" s="60">
        <f>'T6'!CE10</f>
        <v>7693.2269687843063</v>
      </c>
      <c r="CF10" s="60">
        <f>'T6'!CF10</f>
        <v>7756.0433684394384</v>
      </c>
      <c r="CG10" s="60">
        <f>'T6'!CG10</f>
        <v>7906.8347924599038</v>
      </c>
      <c r="CH10" s="60">
        <f>'T6'!CH10</f>
        <v>8143.162526293243</v>
      </c>
      <c r="CI10" s="60">
        <f>'T6'!CI10</f>
        <v>8303.4777035344559</v>
      </c>
      <c r="CJ10" s="60">
        <f>'T6'!CJ10</f>
        <v>8352.7506433472572</v>
      </c>
      <c r="CK10" s="33"/>
      <c r="CL10" s="33"/>
      <c r="CM10" s="33"/>
    </row>
    <row r="11" spans="1:97" x14ac:dyDescent="0.25">
      <c r="A11" s="51" t="s">
        <v>62</v>
      </c>
      <c r="B11" s="26">
        <v>55.404240326399766</v>
      </c>
      <c r="C11" s="26">
        <v>13.341899999999999</v>
      </c>
      <c r="D11" s="26">
        <v>83.598721870600016</v>
      </c>
      <c r="E11" s="26">
        <v>158.07824405050005</v>
      </c>
      <c r="F11" s="26">
        <v>94.672686274249997</v>
      </c>
      <c r="G11" s="26">
        <v>255.43143352701023</v>
      </c>
      <c r="H11" s="75">
        <f t="shared" si="0"/>
        <v>294.3951487142603</v>
      </c>
      <c r="I11" s="75">
        <f t="shared" si="1"/>
        <v>241.15134177771208</v>
      </c>
      <c r="J11" s="75">
        <f t="shared" ca="1" si="2"/>
        <v>232.59093120726575</v>
      </c>
      <c r="K11" s="75">
        <f t="shared" ca="1" si="3"/>
        <v>253.69577112747675</v>
      </c>
      <c r="L11" s="75">
        <f ca="1">'T6'!L11</f>
        <v>525.46802517989636</v>
      </c>
      <c r="M11" s="47"/>
      <c r="N11" s="55">
        <v>224.00592012595001</v>
      </c>
      <c r="O11" s="26">
        <v>228.06549724740003</v>
      </c>
      <c r="P11" s="26">
        <v>279.79750620464995</v>
      </c>
      <c r="Q11" s="26">
        <v>194.81826069075004</v>
      </c>
      <c r="R11" s="26">
        <v>303.67748775232008</v>
      </c>
      <c r="S11" s="26">
        <v>197.0265507332</v>
      </c>
      <c r="T11" s="26">
        <v>93.092377317</v>
      </c>
      <c r="U11" s="26">
        <v>92.492945728500004</v>
      </c>
      <c r="V11" s="26">
        <v>93.719014108799996</v>
      </c>
      <c r="W11" s="26">
        <v>95.407330871970018</v>
      </c>
      <c r="X11" s="26">
        <v>95.556908742800005</v>
      </c>
      <c r="Y11" s="26">
        <v>94.672686274249997</v>
      </c>
      <c r="Z11" s="26">
        <v>100.17571614420001</v>
      </c>
      <c r="AA11" s="26">
        <v>106.88713227755999</v>
      </c>
      <c r="AB11" s="26">
        <v>110.6276791203</v>
      </c>
      <c r="AC11" s="26">
        <v>111.731242983</v>
      </c>
      <c r="AD11" s="26">
        <v>131.89621413225007</v>
      </c>
      <c r="AE11" s="26">
        <v>133.14381808009009</v>
      </c>
      <c r="AF11" s="26">
        <v>268.30272344305024</v>
      </c>
      <c r="AG11" s="26">
        <v>272.70295738641073</v>
      </c>
      <c r="AH11" s="26">
        <v>263.81921924157012</v>
      </c>
      <c r="AI11" s="26">
        <v>272.35604970046046</v>
      </c>
      <c r="AJ11" s="26">
        <v>248.80515984848029</v>
      </c>
      <c r="AK11" s="26">
        <v>255.43143352701023</v>
      </c>
      <c r="AL11" s="26">
        <v>255.77766547830029</v>
      </c>
      <c r="AM11" s="26">
        <v>277.30317510128003</v>
      </c>
      <c r="AN11" s="26">
        <v>278.81352231330021</v>
      </c>
      <c r="AO11" s="26">
        <v>272.93787866320008</v>
      </c>
      <c r="AP11" s="26">
        <v>275.1508076830001</v>
      </c>
      <c r="AQ11" s="26">
        <v>274.7673724494154</v>
      </c>
      <c r="AR11" s="26">
        <v>276.39761658545524</v>
      </c>
      <c r="AS11" s="26">
        <v>279.20301981696002</v>
      </c>
      <c r="AT11" s="26">
        <v>296.33617984453832</v>
      </c>
      <c r="AU11" s="26">
        <v>294.71178605224361</v>
      </c>
      <c r="AV11" s="26">
        <v>293.29626045183812</v>
      </c>
      <c r="AW11" s="26">
        <v>294.3951487142603</v>
      </c>
      <c r="AX11" s="26">
        <v>294.98512194210264</v>
      </c>
      <c r="AY11" s="26">
        <v>291</v>
      </c>
      <c r="AZ11" s="20">
        <v>293.25299171682343</v>
      </c>
      <c r="BA11" s="20">
        <v>299.56474479204564</v>
      </c>
      <c r="BB11" s="20">
        <v>302.31591386401908</v>
      </c>
      <c r="BC11" s="26">
        <v>303.18534355811687</v>
      </c>
      <c r="BD11" s="26">
        <v>304.86158730895403</v>
      </c>
      <c r="BE11" s="26">
        <v>288.83182721377932</v>
      </c>
      <c r="BF11" s="26">
        <v>273.17361904159156</v>
      </c>
      <c r="BG11" s="26">
        <v>274.18152925866178</v>
      </c>
      <c r="BH11" s="26">
        <v>276.15760084173917</v>
      </c>
      <c r="BI11" s="26">
        <v>241.15134177771208</v>
      </c>
      <c r="BJ11" s="26">
        <v>241.06072680596429</v>
      </c>
      <c r="BK11" s="61">
        <v>241.04586449121754</v>
      </c>
      <c r="BL11" s="61">
        <v>241.71447192855172</v>
      </c>
      <c r="BM11" s="60">
        <f>'T6'!BM11</f>
        <v>244.73327463366141</v>
      </c>
      <c r="BN11" s="60">
        <f>'T6'!BN11</f>
        <v>213.21448966811965</v>
      </c>
      <c r="BO11" s="60">
        <f>'T6'!BO11</f>
        <v>255.512</v>
      </c>
      <c r="BP11" s="60">
        <f>'T6'!BP11</f>
        <v>251.92756973332303</v>
      </c>
      <c r="BQ11" s="60">
        <f>'T6'!BQ11</f>
        <v>273.9903667989617</v>
      </c>
      <c r="BR11" s="60">
        <f>'T6'!BR11</f>
        <v>272.52177386434164</v>
      </c>
      <c r="BS11" s="60">
        <f>'T6'!BS11</f>
        <v>279.85619353792174</v>
      </c>
      <c r="BT11" s="60">
        <f>'T6'!BT11</f>
        <v>266.946911996182</v>
      </c>
      <c r="BU11" s="60">
        <f>'T6'!BU11</f>
        <v>232.59093120726575</v>
      </c>
      <c r="BV11" s="60">
        <f>'T6'!BV11</f>
        <v>232.53990448946581</v>
      </c>
      <c r="BW11" s="60">
        <f>'T6'!BW11</f>
        <v>223.32779617276793</v>
      </c>
      <c r="BX11" s="60">
        <f>'T6'!BX11</f>
        <v>211.02085570407385</v>
      </c>
      <c r="BY11" s="60">
        <f>'T6'!BY11</f>
        <v>218.19461757985852</v>
      </c>
      <c r="BZ11" s="60">
        <f>'T6'!BZ11</f>
        <v>220.9306</v>
      </c>
      <c r="CA11" s="60">
        <f>'T6'!CA11</f>
        <v>227.13247090066568</v>
      </c>
      <c r="CB11" s="60">
        <f>'T6'!CB11</f>
        <v>235.58428697258967</v>
      </c>
      <c r="CC11" s="60">
        <f>'T6'!CC11</f>
        <v>238.05107258331032</v>
      </c>
      <c r="CD11" s="60">
        <f>'T6'!CD11</f>
        <v>247.7830326575812</v>
      </c>
      <c r="CE11" s="60">
        <f>'T6'!CE11</f>
        <v>254.89113566267838</v>
      </c>
      <c r="CF11" s="60">
        <f>'T6'!CF11</f>
        <v>242.73689241831286</v>
      </c>
      <c r="CG11" s="60">
        <f>'T6'!CG11</f>
        <v>253.69577112747675</v>
      </c>
      <c r="CH11" s="60">
        <f>'T6'!CH11</f>
        <v>452.52168890141638</v>
      </c>
      <c r="CI11" s="60">
        <f>'T6'!CI11</f>
        <v>446.96325299666944</v>
      </c>
      <c r="CJ11" s="60">
        <f>'T6'!CJ11</f>
        <v>525.46802517989636</v>
      </c>
      <c r="CK11" s="33"/>
      <c r="CL11" s="33"/>
      <c r="CM11" s="33"/>
    </row>
    <row r="12" spans="1:97" x14ac:dyDescent="0.25">
      <c r="A12" s="51" t="s">
        <v>63</v>
      </c>
      <c r="B12" s="26">
        <v>1149.8889010192647</v>
      </c>
      <c r="C12" s="26">
        <v>1621.6579199999999</v>
      </c>
      <c r="D12" s="26">
        <v>2206.8255262978287</v>
      </c>
      <c r="E12" s="26">
        <v>3274.5916968857437</v>
      </c>
      <c r="F12" s="26">
        <v>3598.1445620785175</v>
      </c>
      <c r="G12" s="26">
        <v>3704.6101521213905</v>
      </c>
      <c r="H12" s="75">
        <f t="shared" si="0"/>
        <v>3937.9020971731161</v>
      </c>
      <c r="I12" s="75">
        <f t="shared" si="1"/>
        <v>4272.4268850523722</v>
      </c>
      <c r="J12" s="75">
        <f t="shared" ca="1" si="2"/>
        <v>4537.2141374062803</v>
      </c>
      <c r="K12" s="75">
        <f t="shared" ca="1" si="3"/>
        <v>4700.782507965564</v>
      </c>
      <c r="L12" s="75">
        <f ca="1">'T6'!L12</f>
        <v>4896.8025365185022</v>
      </c>
      <c r="M12" s="47"/>
      <c r="N12" s="55">
        <v>3232.3899921770821</v>
      </c>
      <c r="O12" s="26">
        <v>3173.8949422469982</v>
      </c>
      <c r="P12" s="26">
        <v>3235.2762463318181</v>
      </c>
      <c r="Q12" s="26">
        <v>3251.3736664984572</v>
      </c>
      <c r="R12" s="26">
        <v>3277.2988302250828</v>
      </c>
      <c r="S12" s="26">
        <v>3318.508001314734</v>
      </c>
      <c r="T12" s="26">
        <v>3353.9501581401591</v>
      </c>
      <c r="U12" s="26">
        <v>3340.0231721738878</v>
      </c>
      <c r="V12" s="26">
        <v>3411.7102063015459</v>
      </c>
      <c r="W12" s="26">
        <v>3354.0264093777746</v>
      </c>
      <c r="X12" s="26">
        <v>3467.6063797553998</v>
      </c>
      <c r="Y12" s="26">
        <v>3598.1445620785175</v>
      </c>
      <c r="Z12" s="26">
        <v>3632.6054037948593</v>
      </c>
      <c r="AA12" s="26">
        <v>3663.0607884028082</v>
      </c>
      <c r="AB12" s="26">
        <v>3662.9295201358286</v>
      </c>
      <c r="AC12" s="26">
        <v>3699.2160801297368</v>
      </c>
      <c r="AD12" s="26">
        <v>3226.478892916788</v>
      </c>
      <c r="AE12" s="26">
        <v>3718.6833162215457</v>
      </c>
      <c r="AF12" s="26">
        <v>3506.8360807971944</v>
      </c>
      <c r="AG12" s="26">
        <v>3419.8065388953455</v>
      </c>
      <c r="AH12" s="26">
        <v>3518.0501711370785</v>
      </c>
      <c r="AI12" s="26">
        <v>3691.5892376507754</v>
      </c>
      <c r="AJ12" s="26">
        <v>3739.1543794376958</v>
      </c>
      <c r="AK12" s="26">
        <v>3704.6101521213905</v>
      </c>
      <c r="AL12" s="26">
        <v>3773.283346279371</v>
      </c>
      <c r="AM12" s="26">
        <v>3855.7633371765951</v>
      </c>
      <c r="AN12" s="26">
        <v>3879.0545973802095</v>
      </c>
      <c r="AO12" s="26">
        <v>4094.1564458583994</v>
      </c>
      <c r="AP12" s="26">
        <v>3978.2965181773088</v>
      </c>
      <c r="AQ12" s="26">
        <v>4056.4676267958162</v>
      </c>
      <c r="AR12" s="26">
        <v>4060.721970084287</v>
      </c>
      <c r="AS12" s="26">
        <v>4065.4619205530998</v>
      </c>
      <c r="AT12" s="26">
        <v>3935.1816120264853</v>
      </c>
      <c r="AU12" s="26">
        <v>3851.5655896188168</v>
      </c>
      <c r="AV12" s="26">
        <v>3853.0290655883987</v>
      </c>
      <c r="AW12" s="26">
        <v>3937.9020971731161</v>
      </c>
      <c r="AX12" s="26">
        <v>3901.1949895919147</v>
      </c>
      <c r="AY12" s="26">
        <v>3939</v>
      </c>
      <c r="AZ12" s="20">
        <v>3866.8023554865131</v>
      </c>
      <c r="BA12" s="20">
        <v>3916.2768561041435</v>
      </c>
      <c r="BB12" s="20">
        <v>3877.949894984773</v>
      </c>
      <c r="BC12" s="26">
        <v>3939.266453839477</v>
      </c>
      <c r="BD12" s="26">
        <v>3995.8087461295504</v>
      </c>
      <c r="BE12" s="26">
        <v>4024.3551209669918</v>
      </c>
      <c r="BF12" s="26">
        <v>4076.7147542340394</v>
      </c>
      <c r="BG12" s="26">
        <v>4289.8755944223885</v>
      </c>
      <c r="BH12" s="26">
        <v>4278.9100522434592</v>
      </c>
      <c r="BI12" s="26">
        <v>4272.4268850523722</v>
      </c>
      <c r="BJ12" s="26">
        <v>4181.4255802134794</v>
      </c>
      <c r="BK12" s="61">
        <v>4200.0799719730012</v>
      </c>
      <c r="BL12" s="61">
        <v>4235.4109084263937</v>
      </c>
      <c r="BM12" s="60">
        <f>'T6'!BM12</f>
        <v>4247.7585739434198</v>
      </c>
      <c r="BN12" s="60">
        <f>'T6'!BN12</f>
        <v>4331.5659880400144</v>
      </c>
      <c r="BO12" s="60">
        <f>'T6'!BO12</f>
        <v>4198.6679999999997</v>
      </c>
      <c r="BP12" s="60">
        <f>'T6'!BP12</f>
        <v>4118.0350557164938</v>
      </c>
      <c r="BQ12" s="60">
        <f>'T6'!BQ12</f>
        <v>4371.6659917780062</v>
      </c>
      <c r="BR12" s="60">
        <f>'T6'!BR12</f>
        <v>4376.6679368640007</v>
      </c>
      <c r="BS12" s="60">
        <f>'T6'!BS12</f>
        <v>4355.6646691482129</v>
      </c>
      <c r="BT12" s="60">
        <f>'T6'!BT12</f>
        <v>4458.8201414620316</v>
      </c>
      <c r="BU12" s="60">
        <f>'T6'!BU12</f>
        <v>4537.2141374062803</v>
      </c>
      <c r="BV12" s="60">
        <f>'T6'!BV12</f>
        <v>4416.5732169468247</v>
      </c>
      <c r="BW12" s="60">
        <f>'T6'!BW12</f>
        <v>4427.357175086534</v>
      </c>
      <c r="BX12" s="60">
        <f>'T6'!BX12</f>
        <v>4305.8526202967005</v>
      </c>
      <c r="BY12" s="60">
        <f>'T6'!BY12</f>
        <v>4467.6804355801132</v>
      </c>
      <c r="BZ12" s="60">
        <f>'T6'!BZ12</f>
        <v>4614.9806600000002</v>
      </c>
      <c r="CA12" s="60">
        <f>'T6'!CA12</f>
        <v>4795.485248881444</v>
      </c>
      <c r="CB12" s="60">
        <f>'T6'!CB12</f>
        <v>4817.5533628073799</v>
      </c>
      <c r="CC12" s="60">
        <f>'T6'!CC12</f>
        <v>4868.9124302163827</v>
      </c>
      <c r="CD12" s="60">
        <f>'T6'!CD12</f>
        <v>4929.1387552136339</v>
      </c>
      <c r="CE12" s="60">
        <f>'T6'!CE12</f>
        <v>4784.3320466324785</v>
      </c>
      <c r="CF12" s="60">
        <f>'T6'!CF12</f>
        <v>4874.2731918847667</v>
      </c>
      <c r="CG12" s="60">
        <f>'T6'!CG12</f>
        <v>4700.782507965564</v>
      </c>
      <c r="CH12" s="60">
        <f>'T6'!CH12</f>
        <v>4810.8653278261108</v>
      </c>
      <c r="CI12" s="60">
        <f>'T6'!CI12</f>
        <v>4867.5274263647761</v>
      </c>
      <c r="CJ12" s="60">
        <f>'T6'!CJ12</f>
        <v>4896.8025365185022</v>
      </c>
      <c r="CK12" s="33"/>
      <c r="CL12" s="33"/>
      <c r="CM12" s="33"/>
    </row>
    <row r="13" spans="1:97" x14ac:dyDescent="0.25">
      <c r="A13" s="51" t="s">
        <v>64</v>
      </c>
      <c r="B13" s="26">
        <v>72.877979509833665</v>
      </c>
      <c r="C13" s="26">
        <v>208.68884</v>
      </c>
      <c r="D13" s="26">
        <v>223.86437660037527</v>
      </c>
      <c r="E13" s="26">
        <v>191.11963543348574</v>
      </c>
      <c r="F13" s="26">
        <v>344.74456483483391</v>
      </c>
      <c r="G13" s="26">
        <v>353.61101359682146</v>
      </c>
      <c r="H13" s="75">
        <f t="shared" si="0"/>
        <v>368.18689528293726</v>
      </c>
      <c r="I13" s="75">
        <f t="shared" si="1"/>
        <v>514.24493244505481</v>
      </c>
      <c r="J13" s="75">
        <f t="shared" ca="1" si="2"/>
        <v>571.31632626531166</v>
      </c>
      <c r="K13" s="75">
        <f t="shared" ca="1" si="3"/>
        <v>985.45844987189071</v>
      </c>
      <c r="L13" s="75">
        <f ca="1">'T6'!L13</f>
        <v>996.74849546459427</v>
      </c>
      <c r="M13" s="47"/>
      <c r="N13" s="55">
        <v>209.81186709666054</v>
      </c>
      <c r="O13" s="26">
        <v>240.87002350151528</v>
      </c>
      <c r="P13" s="26">
        <v>258.84669131140714</v>
      </c>
      <c r="Q13" s="26">
        <v>282.403075852923</v>
      </c>
      <c r="R13" s="26">
        <v>299.79916990174638</v>
      </c>
      <c r="S13" s="26">
        <v>306.30570305047149</v>
      </c>
      <c r="T13" s="26">
        <v>288.35324222902307</v>
      </c>
      <c r="U13" s="26">
        <v>287.25819859971017</v>
      </c>
      <c r="V13" s="26">
        <v>298.10213919447244</v>
      </c>
      <c r="W13" s="26">
        <v>297.65025846670545</v>
      </c>
      <c r="X13" s="26">
        <v>318.15887346416031</v>
      </c>
      <c r="Y13" s="26">
        <v>344.74456483483391</v>
      </c>
      <c r="Z13" s="26">
        <v>328.83771598555535</v>
      </c>
      <c r="AA13" s="26">
        <v>269.64430753488864</v>
      </c>
      <c r="AB13" s="26">
        <v>322.98614278773056</v>
      </c>
      <c r="AC13" s="26">
        <v>328.79301456975668</v>
      </c>
      <c r="AD13" s="26">
        <v>588.35241792433271</v>
      </c>
      <c r="AE13" s="26">
        <v>367.47934049218406</v>
      </c>
      <c r="AF13" s="26">
        <v>381.80062891769029</v>
      </c>
      <c r="AG13" s="26">
        <v>342.75021739381464</v>
      </c>
      <c r="AH13" s="26">
        <v>303.03457329439402</v>
      </c>
      <c r="AI13" s="26">
        <v>347.28993117089686</v>
      </c>
      <c r="AJ13" s="26">
        <v>353.11734088919269</v>
      </c>
      <c r="AK13" s="26">
        <v>353.61101359682146</v>
      </c>
      <c r="AL13" s="26">
        <v>411.83421274492383</v>
      </c>
      <c r="AM13" s="26">
        <v>411.9000840022274</v>
      </c>
      <c r="AN13" s="26">
        <v>416.5939183100196</v>
      </c>
      <c r="AO13" s="26">
        <v>408.5115092013898</v>
      </c>
      <c r="AP13" s="26">
        <v>439.23654200483941</v>
      </c>
      <c r="AQ13" s="26">
        <v>431.99333846332769</v>
      </c>
      <c r="AR13" s="26">
        <v>440.0263021411443</v>
      </c>
      <c r="AS13" s="26">
        <v>408.47861738436808</v>
      </c>
      <c r="AT13" s="26">
        <v>455.12272170010772</v>
      </c>
      <c r="AU13" s="26">
        <v>436.12273118835481</v>
      </c>
      <c r="AV13" s="26">
        <v>420.07223107230567</v>
      </c>
      <c r="AW13" s="26">
        <v>368.18689528293726</v>
      </c>
      <c r="AX13" s="26">
        <v>386.77996577886086</v>
      </c>
      <c r="AY13" s="26">
        <v>349</v>
      </c>
      <c r="AZ13" s="20">
        <v>351.84796158079666</v>
      </c>
      <c r="BA13" s="20">
        <v>358.99597163692482</v>
      </c>
      <c r="BB13" s="20">
        <v>372.0964073491885</v>
      </c>
      <c r="BC13" s="26">
        <v>379.99513717802495</v>
      </c>
      <c r="BD13" s="26">
        <v>380.44243631005628</v>
      </c>
      <c r="BE13" s="26">
        <v>404.59148315096974</v>
      </c>
      <c r="BF13" s="26">
        <v>439.4869545774161</v>
      </c>
      <c r="BG13" s="26">
        <v>447.10999818640414</v>
      </c>
      <c r="BH13" s="26">
        <v>463.54560084796964</v>
      </c>
      <c r="BI13" s="26">
        <v>514.24493244505481</v>
      </c>
      <c r="BJ13" s="26">
        <v>501.1709439953363</v>
      </c>
      <c r="BK13" s="61">
        <v>492.48931515862193</v>
      </c>
      <c r="BL13" s="61">
        <v>523.46960569974942</v>
      </c>
      <c r="BM13" s="60">
        <f>'T6'!BM13</f>
        <v>509.2193718412704</v>
      </c>
      <c r="BN13" s="60">
        <f>'T6'!BN13</f>
        <v>511.6572821365412</v>
      </c>
      <c r="BO13" s="60">
        <f>'T6'!BO13</f>
        <v>520.45399999999995</v>
      </c>
      <c r="BP13" s="60">
        <f>'T6'!BP13</f>
        <v>546.65142564139842</v>
      </c>
      <c r="BQ13" s="60">
        <f>'T6'!BQ13</f>
        <v>566.19916862911498</v>
      </c>
      <c r="BR13" s="60">
        <f>'T6'!BR13</f>
        <v>569.34409490941505</v>
      </c>
      <c r="BS13" s="60">
        <f>'T6'!BS13</f>
        <v>577.27009926042899</v>
      </c>
      <c r="BT13" s="60">
        <f>'T6'!BT13</f>
        <v>580.46500165790496</v>
      </c>
      <c r="BU13" s="60">
        <f>'T6'!BU13</f>
        <v>571.31632626531166</v>
      </c>
      <c r="BV13" s="60">
        <f>'T6'!BV13</f>
        <v>569.94487956208036</v>
      </c>
      <c r="BW13" s="60">
        <f>'T6'!BW13</f>
        <v>708.29802489900544</v>
      </c>
      <c r="BX13" s="60">
        <f>'T6'!BX13</f>
        <v>713.26566719848881</v>
      </c>
      <c r="BY13" s="60">
        <f>'T6'!BY13</f>
        <v>743.86992878560432</v>
      </c>
      <c r="BZ13" s="60">
        <f>'T6'!BZ13</f>
        <v>769.99419999999998</v>
      </c>
      <c r="CA13" s="60">
        <f>'T6'!CA13</f>
        <v>802.52285338025138</v>
      </c>
      <c r="CB13" s="60">
        <f>'T6'!CB13</f>
        <v>821.80964380321973</v>
      </c>
      <c r="CC13" s="60">
        <f>'T6'!CC13</f>
        <v>834.86817552170078</v>
      </c>
      <c r="CD13" s="60">
        <f>'T6'!CD13</f>
        <v>857.49510854841412</v>
      </c>
      <c r="CE13" s="60">
        <f>'T6'!CE13</f>
        <v>910.33865771038268</v>
      </c>
      <c r="CF13" s="60">
        <f>'T6'!CF13</f>
        <v>946.5000289045372</v>
      </c>
      <c r="CG13" s="60">
        <f>'T6'!CG13</f>
        <v>985.45844987189071</v>
      </c>
      <c r="CH13" s="60">
        <f>'T6'!CH13</f>
        <v>989.07734527009757</v>
      </c>
      <c r="CI13" s="60">
        <f>'T6'!CI13</f>
        <v>995.80276669371051</v>
      </c>
      <c r="CJ13" s="60">
        <f>'T6'!CJ13</f>
        <v>996.74849546459427</v>
      </c>
      <c r="CK13" s="33"/>
      <c r="CL13" s="33"/>
      <c r="CM13" s="33"/>
    </row>
    <row r="14" spans="1:97" x14ac:dyDescent="0.25">
      <c r="A14" s="51" t="s">
        <v>65</v>
      </c>
      <c r="B14" s="26">
        <v>930.66745053573243</v>
      </c>
      <c r="C14" s="26">
        <v>1316.9149600000001</v>
      </c>
      <c r="D14" s="26">
        <v>1785.0516006255525</v>
      </c>
      <c r="E14" s="26">
        <v>2306.6008483311384</v>
      </c>
      <c r="F14" s="26">
        <v>3159.2687601538596</v>
      </c>
      <c r="G14" s="26">
        <v>3492.7790144501923</v>
      </c>
      <c r="H14" s="75">
        <f t="shared" si="0"/>
        <v>4963.5182320654876</v>
      </c>
      <c r="I14" s="75">
        <f t="shared" si="1"/>
        <v>6381.1693492867289</v>
      </c>
      <c r="J14" s="75">
        <f t="shared" ca="1" si="2"/>
        <v>7787.3057707676453</v>
      </c>
      <c r="K14" s="75">
        <f t="shared" ca="1" si="3"/>
        <v>10196.710912985549</v>
      </c>
      <c r="L14" s="75">
        <f ca="1">'T6'!L14</f>
        <v>10378.817249924405</v>
      </c>
      <c r="M14" s="47"/>
      <c r="N14" s="55">
        <v>2342.2005471261086</v>
      </c>
      <c r="O14" s="26">
        <v>2318.5188784291518</v>
      </c>
      <c r="P14" s="26">
        <v>2403.6580530790015</v>
      </c>
      <c r="Q14" s="26">
        <v>2469.6700550406322</v>
      </c>
      <c r="R14" s="26">
        <v>2460.6824403852265</v>
      </c>
      <c r="S14" s="26">
        <v>2603.6315169003924</v>
      </c>
      <c r="T14" s="26">
        <v>2742.113451015071</v>
      </c>
      <c r="U14" s="26">
        <v>2844.6004983925727</v>
      </c>
      <c r="V14" s="26">
        <v>2903.6122684286856</v>
      </c>
      <c r="W14" s="26">
        <v>2881.3115465467208</v>
      </c>
      <c r="X14" s="26">
        <v>3016.2721285430453</v>
      </c>
      <c r="Y14" s="26">
        <v>3159.2687601538596</v>
      </c>
      <c r="Z14" s="26">
        <v>3089.1403460735696</v>
      </c>
      <c r="AA14" s="26">
        <v>2837.7705290383828</v>
      </c>
      <c r="AB14" s="26">
        <v>2988.213257487128</v>
      </c>
      <c r="AC14" s="26">
        <v>3271.0345956674173</v>
      </c>
      <c r="AD14" s="26">
        <v>3519.7126610242208</v>
      </c>
      <c r="AE14" s="26">
        <v>3644.6675266009029</v>
      </c>
      <c r="AF14" s="26">
        <v>3654.3631318677008</v>
      </c>
      <c r="AG14" s="26">
        <v>3311.9561267880263</v>
      </c>
      <c r="AH14" s="26">
        <v>2910.213443642609</v>
      </c>
      <c r="AI14" s="26">
        <v>3484.9397814580998</v>
      </c>
      <c r="AJ14" s="26">
        <v>3517.962835422622</v>
      </c>
      <c r="AK14" s="26">
        <v>3492.7790144501923</v>
      </c>
      <c r="AL14" s="26">
        <v>3778.1557620292497</v>
      </c>
      <c r="AM14" s="26">
        <v>3920.9624363112375</v>
      </c>
      <c r="AN14" s="26">
        <v>4064.8560956431379</v>
      </c>
      <c r="AO14" s="26">
        <v>4194.146421934418</v>
      </c>
      <c r="AP14" s="26">
        <v>4214.2299752140234</v>
      </c>
      <c r="AQ14" s="26">
        <v>4338.919771898687</v>
      </c>
      <c r="AR14" s="26">
        <v>4466.1229951570594</v>
      </c>
      <c r="AS14" s="26">
        <v>4440.1582186273399</v>
      </c>
      <c r="AT14" s="26">
        <v>4521.5875341531637</v>
      </c>
      <c r="AU14" s="26">
        <v>4523.974917308381</v>
      </c>
      <c r="AV14" s="26">
        <v>4638.1016577987066</v>
      </c>
      <c r="AW14" s="26">
        <v>4963.5182320654876</v>
      </c>
      <c r="AX14" s="26">
        <v>5076.5239922650389</v>
      </c>
      <c r="AY14" s="26">
        <v>5080</v>
      </c>
      <c r="AZ14" s="20">
        <v>5177.2236048138757</v>
      </c>
      <c r="BA14" s="20">
        <v>5355.9811660752393</v>
      </c>
      <c r="BB14" s="20">
        <v>5369.815935194074</v>
      </c>
      <c r="BC14" s="26">
        <v>5665.6187690103297</v>
      </c>
      <c r="BD14" s="26">
        <v>5692.1839138867645</v>
      </c>
      <c r="BE14" s="26">
        <v>5945.6167261653445</v>
      </c>
      <c r="BF14" s="26">
        <v>6147.9486684576577</v>
      </c>
      <c r="BG14" s="26">
        <v>5977.3634728836096</v>
      </c>
      <c r="BH14" s="26">
        <v>6114.7612459421489</v>
      </c>
      <c r="BI14" s="26">
        <v>6381.1693492867289</v>
      </c>
      <c r="BJ14" s="26">
        <v>6382.9611980560185</v>
      </c>
      <c r="BK14" s="61">
        <v>6606.774508038231</v>
      </c>
      <c r="BL14" s="61">
        <v>6940.6577370584828</v>
      </c>
      <c r="BM14" s="60">
        <f>'T6'!BM14</f>
        <v>7050.7586596377641</v>
      </c>
      <c r="BN14" s="60">
        <f>'T6'!BN14</f>
        <v>6532.6721673975171</v>
      </c>
      <c r="BO14" s="60">
        <f>'T6'!BO14</f>
        <v>6615.1379999999999</v>
      </c>
      <c r="BP14" s="60">
        <f>'T6'!BP14</f>
        <v>6723.2662062146937</v>
      </c>
      <c r="BQ14" s="60">
        <f>'T6'!BQ14</f>
        <v>7059.433175846043</v>
      </c>
      <c r="BR14" s="60">
        <f>'T6'!BR14</f>
        <v>7252.7964501031211</v>
      </c>
      <c r="BS14" s="60">
        <f>'T6'!BS14</f>
        <v>7373.4802097032334</v>
      </c>
      <c r="BT14" s="60">
        <f>'T6'!BT14</f>
        <v>7522.2055716547366</v>
      </c>
      <c r="BU14" s="60">
        <f>'T6'!BU14</f>
        <v>7787.3057707676453</v>
      </c>
      <c r="BV14" s="60">
        <f>'T6'!BV14</f>
        <v>7753.1478787194392</v>
      </c>
      <c r="BW14" s="60">
        <f>'T6'!BW14</f>
        <v>7873.9289663467371</v>
      </c>
      <c r="BX14" s="60">
        <f>'T6'!BX14</f>
        <v>8383.9747099394499</v>
      </c>
      <c r="BY14" s="60">
        <f>'T6'!BY14</f>
        <v>8696.264008995593</v>
      </c>
      <c r="BZ14" s="60">
        <f>'T6'!BZ14</f>
        <v>8737.2870199999998</v>
      </c>
      <c r="CA14" s="60">
        <f>'T6'!CA14</f>
        <v>8882.9649703247633</v>
      </c>
      <c r="CB14" s="60">
        <f>'T6'!CB14</f>
        <v>9004.6435047693267</v>
      </c>
      <c r="CC14" s="60">
        <f>'T6'!CC14</f>
        <v>9311.3996280569518</v>
      </c>
      <c r="CD14" s="60">
        <f>'T6'!CD14</f>
        <v>9514.927392289299</v>
      </c>
      <c r="CE14" s="60">
        <f>'T6'!CE14</f>
        <v>9711.3105338976548</v>
      </c>
      <c r="CF14" s="60">
        <f>'T6'!CF14</f>
        <v>9602.0452625374055</v>
      </c>
      <c r="CG14" s="60">
        <f>'T6'!CG14</f>
        <v>10196.710912985549</v>
      </c>
      <c r="CH14" s="60">
        <f>'T6'!CH14</f>
        <v>9985.1153487534339</v>
      </c>
      <c r="CI14" s="60">
        <f>'T6'!CI14</f>
        <v>10368.84209564893</v>
      </c>
      <c r="CJ14" s="60">
        <f>'T6'!CJ14</f>
        <v>10378.817249924405</v>
      </c>
      <c r="CK14" s="33"/>
      <c r="CL14" s="33"/>
      <c r="CM14" s="33"/>
    </row>
    <row r="15" spans="1:97" x14ac:dyDescent="0.25">
      <c r="A15" s="51" t="s">
        <v>66</v>
      </c>
      <c r="B15" s="26">
        <v>2316.2752061553019</v>
      </c>
      <c r="C15" s="26">
        <v>2545.0053199999998</v>
      </c>
      <c r="D15" s="26">
        <v>4200.0516269828559</v>
      </c>
      <c r="E15" s="26">
        <v>5381.1798183894498</v>
      </c>
      <c r="F15" s="26">
        <v>7364.3846003399058</v>
      </c>
      <c r="G15" s="26">
        <v>8296.5931495822315</v>
      </c>
      <c r="H15" s="75">
        <f t="shared" si="0"/>
        <v>8089.8317343109566</v>
      </c>
      <c r="I15" s="75">
        <f t="shared" si="1"/>
        <v>8368.4145074624612</v>
      </c>
      <c r="J15" s="75">
        <f t="shared" ca="1" si="2"/>
        <v>9654.6356547753567</v>
      </c>
      <c r="K15" s="75">
        <f t="shared" ca="1" si="3"/>
        <v>11819.069351717124</v>
      </c>
      <c r="L15" s="75">
        <f ca="1">'T6'!L15</f>
        <v>11913.679586786417</v>
      </c>
      <c r="M15" s="47"/>
      <c r="N15" s="55">
        <v>6941.175409838519</v>
      </c>
      <c r="O15" s="26">
        <v>6508.7243407947726</v>
      </c>
      <c r="P15" s="26">
        <v>6526.7621818679463</v>
      </c>
      <c r="Q15" s="26">
        <v>5478.5023373158338</v>
      </c>
      <c r="R15" s="26">
        <v>5631.5521108605817</v>
      </c>
      <c r="S15" s="26">
        <v>5911.6610633088212</v>
      </c>
      <c r="T15" s="26">
        <v>6456.798215722265</v>
      </c>
      <c r="U15" s="26">
        <v>6810.7787479612398</v>
      </c>
      <c r="V15" s="26">
        <v>6951.207499702592</v>
      </c>
      <c r="W15" s="26">
        <v>7095.6123690938457</v>
      </c>
      <c r="X15" s="26">
        <v>7395.0996179681215</v>
      </c>
      <c r="Y15" s="26">
        <v>7364.3846003399058</v>
      </c>
      <c r="Z15" s="26">
        <v>7461.6496176758692</v>
      </c>
      <c r="AA15" s="26">
        <v>7419.8851350521354</v>
      </c>
      <c r="AB15" s="26">
        <v>7715.2795995858642</v>
      </c>
      <c r="AC15" s="26">
        <v>7715.3108259518131</v>
      </c>
      <c r="AD15" s="26">
        <v>7665.4366126745817</v>
      </c>
      <c r="AE15" s="26">
        <v>7966.9724553492715</v>
      </c>
      <c r="AF15" s="26">
        <v>8152.6645891123098</v>
      </c>
      <c r="AG15" s="26">
        <v>8312.841401319909</v>
      </c>
      <c r="AH15" s="26">
        <v>7898.4065078503327</v>
      </c>
      <c r="AI15" s="26">
        <v>8023.8136151070739</v>
      </c>
      <c r="AJ15" s="26">
        <v>8269.9092242528859</v>
      </c>
      <c r="AK15" s="26">
        <v>8296.5931495822315</v>
      </c>
      <c r="AL15" s="26">
        <v>9071.2883051248064</v>
      </c>
      <c r="AM15" s="26">
        <v>8865.2654194687148</v>
      </c>
      <c r="AN15" s="26">
        <v>8462.7826512270076</v>
      </c>
      <c r="AO15" s="26">
        <v>8529.2197247977074</v>
      </c>
      <c r="AP15" s="26">
        <v>8518.1169007416811</v>
      </c>
      <c r="AQ15" s="26">
        <v>8037.1715536285355</v>
      </c>
      <c r="AR15" s="26">
        <v>8108.3927427877506</v>
      </c>
      <c r="AS15" s="26">
        <v>8244.8548548743602</v>
      </c>
      <c r="AT15" s="26">
        <v>8156.1026954619274</v>
      </c>
      <c r="AU15" s="26">
        <v>8132.4066057621267</v>
      </c>
      <c r="AV15" s="26">
        <v>8582.6734516372708</v>
      </c>
      <c r="AW15" s="26">
        <v>8089.8317343109566</v>
      </c>
      <c r="AX15" s="26">
        <v>8481.6308858504854</v>
      </c>
      <c r="AY15" s="26">
        <v>8327</v>
      </c>
      <c r="AZ15" s="20">
        <v>8514.8058100407634</v>
      </c>
      <c r="BA15" s="20">
        <v>8478.6470467307445</v>
      </c>
      <c r="BB15" s="20">
        <v>8226.1387187300443</v>
      </c>
      <c r="BC15" s="26">
        <v>8599.4181934452681</v>
      </c>
      <c r="BD15" s="26">
        <v>8535.9193538087402</v>
      </c>
      <c r="BE15" s="26">
        <v>8029.643881007376</v>
      </c>
      <c r="BF15" s="26">
        <v>8081.9048479310613</v>
      </c>
      <c r="BG15" s="26">
        <v>8219.3988683425869</v>
      </c>
      <c r="BH15" s="26">
        <v>8363.4252945606568</v>
      </c>
      <c r="BI15" s="26">
        <v>8368.4145074624612</v>
      </c>
      <c r="BJ15" s="26">
        <v>8158.1536180945523</v>
      </c>
      <c r="BK15" s="61">
        <v>8187.6367463094848</v>
      </c>
      <c r="BL15" s="61">
        <v>8172.3248510675421</v>
      </c>
      <c r="BM15" s="60">
        <f>'T6'!BM15</f>
        <v>8353.6045248373903</v>
      </c>
      <c r="BN15" s="60">
        <f>'T6'!BN15</f>
        <v>8308.1329435862681</v>
      </c>
      <c r="BO15" s="60">
        <f>'T6'!BO15</f>
        <v>8510.2430000000004</v>
      </c>
      <c r="BP15" s="60">
        <f>'T6'!BP15</f>
        <v>8604.6204945341397</v>
      </c>
      <c r="BQ15" s="60">
        <f>'T6'!BQ15</f>
        <v>8813.5070111668992</v>
      </c>
      <c r="BR15" s="60">
        <f>'T6'!BR15</f>
        <v>8963.1350633057446</v>
      </c>
      <c r="BS15" s="60">
        <f>'T6'!BS15</f>
        <v>9287.8070236445965</v>
      </c>
      <c r="BT15" s="60">
        <f>'T6'!BT15</f>
        <v>9556.6409857101244</v>
      </c>
      <c r="BU15" s="60">
        <f>'T6'!BU15</f>
        <v>9654.6356547753567</v>
      </c>
      <c r="BV15" s="60">
        <f>'T6'!BV15</f>
        <v>9989.6012624020987</v>
      </c>
      <c r="BW15" s="60">
        <f>'T6'!BW15</f>
        <v>9982.8897461787419</v>
      </c>
      <c r="BX15" s="60">
        <f>'T6'!BX15</f>
        <v>9865.129480824784</v>
      </c>
      <c r="BY15" s="60">
        <f>'T6'!BY15</f>
        <v>10318.319852694965</v>
      </c>
      <c r="BZ15" s="60">
        <f>'T6'!BZ15</f>
        <v>10297.894</v>
      </c>
      <c r="CA15" s="60">
        <f>'T6'!CA15</f>
        <v>10752.779532423858</v>
      </c>
      <c r="CB15" s="60">
        <f>'T6'!CB15</f>
        <v>10752.716050055154</v>
      </c>
      <c r="CC15" s="60">
        <f>'T6'!CC15</f>
        <v>11061.794648934934</v>
      </c>
      <c r="CD15" s="60">
        <f>'T6'!CD15</f>
        <v>11176.285103301965</v>
      </c>
      <c r="CE15" s="60">
        <f>'T6'!CE15</f>
        <v>11267.341273058446</v>
      </c>
      <c r="CF15" s="60">
        <f>'T6'!CF15</f>
        <v>11508.386176304946</v>
      </c>
      <c r="CG15" s="60">
        <f>'T6'!CG15</f>
        <v>11819.069351717124</v>
      </c>
      <c r="CH15" s="60">
        <f>'T6'!CH15</f>
        <v>11500.59250161737</v>
      </c>
      <c r="CI15" s="60">
        <f>'T6'!CI15</f>
        <v>11679.542009872588</v>
      </c>
      <c r="CJ15" s="60">
        <f>'T6'!CJ15</f>
        <v>11913.679586786417</v>
      </c>
      <c r="CK15" s="33"/>
      <c r="CL15" s="33"/>
      <c r="CM15" s="33"/>
    </row>
    <row r="16" spans="1:97" x14ac:dyDescent="0.25">
      <c r="A16" s="51" t="s">
        <v>67</v>
      </c>
      <c r="B16" s="26">
        <v>2369.4518325026766</v>
      </c>
      <c r="C16" s="26">
        <v>3187.3821899999998</v>
      </c>
      <c r="D16" s="26">
        <v>3697.0484391867858</v>
      </c>
      <c r="E16" s="26">
        <v>4431.473978162503</v>
      </c>
      <c r="F16" s="26">
        <v>5850.9012863725584</v>
      </c>
      <c r="G16" s="26">
        <v>7511.067658892056</v>
      </c>
      <c r="H16" s="75">
        <f t="shared" si="0"/>
        <v>9949.9480986928211</v>
      </c>
      <c r="I16" s="75">
        <f t="shared" si="1"/>
        <v>12132.722717547804</v>
      </c>
      <c r="J16" s="75">
        <f t="shared" ca="1" si="2"/>
        <v>13672.528637352862</v>
      </c>
      <c r="K16" s="75">
        <f t="shared" ca="1" si="3"/>
        <v>16544.767641698374</v>
      </c>
      <c r="L16" s="75">
        <f ca="1">'T6'!L16</f>
        <v>17394.352255476195</v>
      </c>
      <c r="M16" s="47"/>
      <c r="N16" s="55">
        <v>4358.0949516506653</v>
      </c>
      <c r="O16" s="26">
        <v>4466.2687073138177</v>
      </c>
      <c r="P16" s="26">
        <v>4538.4520539344658</v>
      </c>
      <c r="Q16" s="26">
        <v>4652.8439895648207</v>
      </c>
      <c r="R16" s="26">
        <v>4724.4833160215012</v>
      </c>
      <c r="S16" s="26">
        <v>4858.7114191425926</v>
      </c>
      <c r="T16" s="26">
        <v>4960.4864065664342</v>
      </c>
      <c r="U16" s="26">
        <v>5149.0987643330191</v>
      </c>
      <c r="V16" s="26">
        <v>5275.4030672251538</v>
      </c>
      <c r="W16" s="26">
        <v>5493.5898368477301</v>
      </c>
      <c r="X16" s="26">
        <v>5652.7053925598511</v>
      </c>
      <c r="Y16" s="26">
        <v>5850.9012863725584</v>
      </c>
      <c r="Z16" s="26">
        <v>5836.7151635025257</v>
      </c>
      <c r="AA16" s="26">
        <v>5807.7855037621957</v>
      </c>
      <c r="AB16" s="26">
        <v>6038.1364123774547</v>
      </c>
      <c r="AC16" s="26">
        <v>6167.6825675708324</v>
      </c>
      <c r="AD16" s="26">
        <v>6427.1471196719713</v>
      </c>
      <c r="AE16" s="26">
        <v>6813.5399191321312</v>
      </c>
      <c r="AF16" s="26">
        <v>7206.5401325298963</v>
      </c>
      <c r="AG16" s="26">
        <v>7302.8861772842756</v>
      </c>
      <c r="AH16" s="26">
        <v>6986.8613694423639</v>
      </c>
      <c r="AI16" s="26">
        <v>7281.2671185437021</v>
      </c>
      <c r="AJ16" s="26">
        <v>7420.1919901334495</v>
      </c>
      <c r="AK16" s="26">
        <v>7511.067658892056</v>
      </c>
      <c r="AL16" s="26">
        <v>7764.0864274214482</v>
      </c>
      <c r="AM16" s="26">
        <v>7374.1182308933485</v>
      </c>
      <c r="AN16" s="26">
        <v>8089.5162879665941</v>
      </c>
      <c r="AO16" s="26">
        <v>8876.6817707830432</v>
      </c>
      <c r="AP16" s="26">
        <v>8977.7890066984055</v>
      </c>
      <c r="AQ16" s="26">
        <v>9053.5020737793475</v>
      </c>
      <c r="AR16" s="26">
        <v>9328.5373545810726</v>
      </c>
      <c r="AS16" s="26">
        <v>9350.5831170308957</v>
      </c>
      <c r="AT16" s="26">
        <v>9409.478188540621</v>
      </c>
      <c r="AU16" s="26">
        <v>9700.1166875864637</v>
      </c>
      <c r="AV16" s="26">
        <v>9799.9548564981233</v>
      </c>
      <c r="AW16" s="26">
        <v>9949.9480986928211</v>
      </c>
      <c r="AX16" s="26">
        <v>10215.596872663997</v>
      </c>
      <c r="AY16" s="26">
        <v>10116</v>
      </c>
      <c r="AZ16" s="20">
        <v>10236.26825745231</v>
      </c>
      <c r="BA16" s="20">
        <v>10251.921128238895</v>
      </c>
      <c r="BB16" s="20">
        <v>10319.710110027248</v>
      </c>
      <c r="BC16" s="26">
        <v>10795.432300101267</v>
      </c>
      <c r="BD16" s="26">
        <v>10988.657131785787</v>
      </c>
      <c r="BE16" s="26">
        <v>11122.896881214645</v>
      </c>
      <c r="BF16" s="26">
        <v>11441.866063828875</v>
      </c>
      <c r="BG16" s="26">
        <v>11646.732090910022</v>
      </c>
      <c r="BH16" s="26">
        <v>11735.437883070421</v>
      </c>
      <c r="BI16" s="26">
        <v>12132.722717547804</v>
      </c>
      <c r="BJ16" s="26">
        <v>12110.386632866475</v>
      </c>
      <c r="BK16" s="61">
        <v>12158.149846555414</v>
      </c>
      <c r="BL16" s="61">
        <v>12296.610271209031</v>
      </c>
      <c r="BM16" s="60">
        <f>'T6'!BM16</f>
        <v>12461.092105068166</v>
      </c>
      <c r="BN16" s="60">
        <f>'T6'!BN16</f>
        <v>12679.04196063259</v>
      </c>
      <c r="BO16" s="60">
        <f>'T6'!BO16</f>
        <v>12814.228999999999</v>
      </c>
      <c r="BP16" s="60">
        <f>'T6'!BP16</f>
        <v>12817.752045020403</v>
      </c>
      <c r="BQ16" s="60">
        <f>'T6'!BQ16</f>
        <v>13100.058046653976</v>
      </c>
      <c r="BR16" s="60">
        <f>'T6'!BR16</f>
        <v>13348.383001814798</v>
      </c>
      <c r="BS16" s="60">
        <f>'T6'!BS16</f>
        <v>13492.006964978349</v>
      </c>
      <c r="BT16" s="60">
        <f>'T6'!BT16</f>
        <v>13325.299340184871</v>
      </c>
      <c r="BU16" s="60">
        <f>'T6'!BU16</f>
        <v>13672.528637352862</v>
      </c>
      <c r="BV16" s="60">
        <f>'T6'!BV16</f>
        <v>13853.916308715532</v>
      </c>
      <c r="BW16" s="60">
        <f>'T6'!BW16</f>
        <v>13990.140118384888</v>
      </c>
      <c r="BX16" s="60">
        <f>'T6'!BX16</f>
        <v>14029.891980822818</v>
      </c>
      <c r="BY16" s="60">
        <f>'T6'!BY16</f>
        <v>14472.066991733169</v>
      </c>
      <c r="BZ16" s="60">
        <f>'T6'!BZ16</f>
        <v>14695.580810000001</v>
      </c>
      <c r="CA16" s="60">
        <f>'T6'!CA16</f>
        <v>14855.721423474681</v>
      </c>
      <c r="CB16" s="60">
        <f>'T6'!CB16</f>
        <v>15212.784389082814</v>
      </c>
      <c r="CC16" s="60">
        <f>'T6'!CC16</f>
        <v>15629.54886093299</v>
      </c>
      <c r="CD16" s="60">
        <f>'T6'!CD16</f>
        <v>15973.767086196751</v>
      </c>
      <c r="CE16" s="60">
        <f>'T6'!CE16</f>
        <v>16034.994797404484</v>
      </c>
      <c r="CF16" s="60">
        <f>'T6'!CF16</f>
        <v>16230.694108242884</v>
      </c>
      <c r="CG16" s="60">
        <f>'T6'!CG16</f>
        <v>16544.767641698374</v>
      </c>
      <c r="CH16" s="60">
        <f>'T6'!CH16</f>
        <v>16952.426906251549</v>
      </c>
      <c r="CI16" s="60">
        <f>'T6'!CI16</f>
        <v>17106.667698077828</v>
      </c>
      <c r="CJ16" s="60">
        <f>'T6'!CJ16</f>
        <v>17394.352255476195</v>
      </c>
      <c r="CK16" s="33"/>
      <c r="CL16" s="33"/>
      <c r="CM16" s="33"/>
    </row>
    <row r="17" spans="1:97" x14ac:dyDescent="0.25">
      <c r="A17" s="51" t="s">
        <v>68</v>
      </c>
      <c r="B17" s="26">
        <v>1287.8770577358857</v>
      </c>
      <c r="C17" s="26">
        <v>1312.27532</v>
      </c>
      <c r="D17" s="26">
        <v>1416.3761696243446</v>
      </c>
      <c r="E17" s="26">
        <v>1849.4636673489081</v>
      </c>
      <c r="F17" s="26">
        <v>2224.8528449144378</v>
      </c>
      <c r="G17" s="26">
        <v>2828.0331186727808</v>
      </c>
      <c r="H17" s="75">
        <f t="shared" si="0"/>
        <v>2904.0663984997041</v>
      </c>
      <c r="I17" s="75">
        <f t="shared" si="1"/>
        <v>3055.2295386976862</v>
      </c>
      <c r="J17" s="75">
        <f t="shared" ca="1" si="2"/>
        <v>3998.2722447905121</v>
      </c>
      <c r="K17" s="75">
        <f t="shared" ca="1" si="3"/>
        <v>4705.2814937241774</v>
      </c>
      <c r="L17" s="75">
        <f ca="1">'T6'!L17</f>
        <v>4812.5454089496434</v>
      </c>
      <c r="M17" s="47"/>
      <c r="N17" s="55">
        <v>1839.8657522111193</v>
      </c>
      <c r="O17" s="26">
        <v>1857.8828683411498</v>
      </c>
      <c r="P17" s="26">
        <v>1941.3050410330345</v>
      </c>
      <c r="Q17" s="26">
        <v>1936.5067054520853</v>
      </c>
      <c r="R17" s="26">
        <v>1940.4711707130491</v>
      </c>
      <c r="S17" s="26">
        <v>1972.5463487603711</v>
      </c>
      <c r="T17" s="26">
        <v>1953.1638027934298</v>
      </c>
      <c r="U17" s="26">
        <v>2073.09229885783</v>
      </c>
      <c r="V17" s="26">
        <v>2122.2379781456166</v>
      </c>
      <c r="W17" s="26">
        <v>2156.7683210328996</v>
      </c>
      <c r="X17" s="26">
        <v>2213.0067574919772</v>
      </c>
      <c r="Y17" s="26">
        <v>2224.8528449144378</v>
      </c>
      <c r="Z17" s="26">
        <v>2219.3996255932179</v>
      </c>
      <c r="AA17" s="26">
        <v>2202.4781214419422</v>
      </c>
      <c r="AB17" s="26">
        <v>2242.4737359919204</v>
      </c>
      <c r="AC17" s="26">
        <v>2282.9174705992164</v>
      </c>
      <c r="AD17" s="26">
        <v>2320.9045915403435</v>
      </c>
      <c r="AE17" s="26">
        <v>2403.0022819617639</v>
      </c>
      <c r="AF17" s="26">
        <v>2551.8465448130023</v>
      </c>
      <c r="AG17" s="26">
        <v>2574.9118267333652</v>
      </c>
      <c r="AH17" s="26">
        <v>2661.3458250618055</v>
      </c>
      <c r="AI17" s="26">
        <v>2743.2010319276137</v>
      </c>
      <c r="AJ17" s="26">
        <v>2771.0673664731503</v>
      </c>
      <c r="AK17" s="26">
        <v>2828.0331186727808</v>
      </c>
      <c r="AL17" s="26">
        <v>2783.6427165802388</v>
      </c>
      <c r="AM17" s="26">
        <v>2741.4774886606083</v>
      </c>
      <c r="AN17" s="26">
        <v>2823.5553279441142</v>
      </c>
      <c r="AO17" s="26">
        <v>2924.7722526750786</v>
      </c>
      <c r="AP17" s="26">
        <v>3005.1054140997817</v>
      </c>
      <c r="AQ17" s="26">
        <v>2879.8059962277466</v>
      </c>
      <c r="AR17" s="26">
        <v>2906.4783085182221</v>
      </c>
      <c r="AS17" s="26">
        <v>2916.0633974377279</v>
      </c>
      <c r="AT17" s="26">
        <v>2909.6988479876754</v>
      </c>
      <c r="AU17" s="26">
        <v>2929.258753225763</v>
      </c>
      <c r="AV17" s="26">
        <v>2878.8647865571179</v>
      </c>
      <c r="AW17" s="26">
        <v>2904.0663984997041</v>
      </c>
      <c r="AX17" s="26">
        <v>2780.7723840667159</v>
      </c>
      <c r="AY17" s="26">
        <v>2716</v>
      </c>
      <c r="AZ17" s="20">
        <v>2738.4951073626216</v>
      </c>
      <c r="BA17" s="20">
        <v>2738.2604255847295</v>
      </c>
      <c r="BB17" s="20">
        <v>2832.4134373496404</v>
      </c>
      <c r="BC17" s="26">
        <v>2897.7200140717728</v>
      </c>
      <c r="BD17" s="26">
        <v>2999.8135829994631</v>
      </c>
      <c r="BE17" s="26">
        <v>2983.0553558150982</v>
      </c>
      <c r="BF17" s="26">
        <v>3015.35407410887</v>
      </c>
      <c r="BG17" s="26">
        <v>3066.3058253187623</v>
      </c>
      <c r="BH17" s="26">
        <v>3098.6393002366781</v>
      </c>
      <c r="BI17" s="26">
        <v>3055.2295386976862</v>
      </c>
      <c r="BJ17" s="26">
        <v>3125.5640256791098</v>
      </c>
      <c r="BK17" s="61">
        <v>3168.7756346707329</v>
      </c>
      <c r="BL17" s="61">
        <v>3164.9640291579626</v>
      </c>
      <c r="BM17" s="60">
        <f>'T6'!BM17</f>
        <v>3220.427937702299</v>
      </c>
      <c r="BN17" s="60">
        <f>'T6'!BN17</f>
        <v>3403.7323843775753</v>
      </c>
      <c r="BO17" s="60">
        <f>'T6'!BO17</f>
        <v>3537.4319999999998</v>
      </c>
      <c r="BP17" s="60">
        <f>'T6'!BP17</f>
        <v>3581.1038245801446</v>
      </c>
      <c r="BQ17" s="60">
        <f>'T6'!BQ17</f>
        <v>3785.5759190751915</v>
      </c>
      <c r="BR17" s="60">
        <f>'T6'!BR17</f>
        <v>3920.0768952199146</v>
      </c>
      <c r="BS17" s="60">
        <f>'T6'!BS17</f>
        <v>4016.8706195249324</v>
      </c>
      <c r="BT17" s="60">
        <f>'T6'!BT17</f>
        <v>3989.0774523627947</v>
      </c>
      <c r="BU17" s="60">
        <f>'T6'!BU17</f>
        <v>3998.2722447905121</v>
      </c>
      <c r="BV17" s="60">
        <f>'T6'!BV17</f>
        <v>4057.6136594384584</v>
      </c>
      <c r="BW17" s="60">
        <f>'T6'!BW17</f>
        <v>4061.7441087756897</v>
      </c>
      <c r="BX17" s="60">
        <f>'T6'!BX17</f>
        <v>4288.959281465025</v>
      </c>
      <c r="BY17" s="60">
        <f>'T6'!BY17</f>
        <v>4400.1945830178092</v>
      </c>
      <c r="BZ17" s="60">
        <f>'T6'!BZ17</f>
        <v>4468.0055400000001</v>
      </c>
      <c r="CA17" s="60">
        <f>'T6'!CA17</f>
        <v>4513.3892434067384</v>
      </c>
      <c r="CB17" s="60">
        <f>'T6'!CB17</f>
        <v>4561.1711736215657</v>
      </c>
      <c r="CC17" s="60">
        <f>'T6'!CC17</f>
        <v>4644.5305488310005</v>
      </c>
      <c r="CD17" s="60">
        <f>'T6'!CD17</f>
        <v>4647.8535457629832</v>
      </c>
      <c r="CE17" s="60">
        <f>'T6'!CE17</f>
        <v>4627.2991323624392</v>
      </c>
      <c r="CF17" s="60">
        <f>'T6'!CF17</f>
        <v>4681.2710536954346</v>
      </c>
      <c r="CG17" s="60">
        <f>'T6'!CG17</f>
        <v>4705.2814937241774</v>
      </c>
      <c r="CH17" s="60">
        <f>'T6'!CH17</f>
        <v>4627.0777774505223</v>
      </c>
      <c r="CI17" s="60">
        <f>'T6'!CI17</f>
        <v>4654.7378910679672</v>
      </c>
      <c r="CJ17" s="60">
        <f>'T6'!CJ17</f>
        <v>4812.5454089496434</v>
      </c>
      <c r="CK17" s="33"/>
      <c r="CL17" s="33"/>
      <c r="CM17" s="33"/>
    </row>
    <row r="18" spans="1:97" x14ac:dyDescent="0.25">
      <c r="A18" s="51" t="s">
        <v>69</v>
      </c>
      <c r="B18" s="26">
        <v>251.8580643084434</v>
      </c>
      <c r="C18" s="26">
        <v>271.89628000000005</v>
      </c>
      <c r="D18" s="26">
        <v>309.80968080277643</v>
      </c>
      <c r="E18" s="26">
        <v>389.24107027193497</v>
      </c>
      <c r="F18" s="26">
        <v>514.35391017419852</v>
      </c>
      <c r="G18" s="26">
        <v>636.92754188957235</v>
      </c>
      <c r="H18" s="75">
        <f t="shared" si="0"/>
        <v>1051.1233778642222</v>
      </c>
      <c r="I18" s="75">
        <f t="shared" si="1"/>
        <v>1267.9639547275283</v>
      </c>
      <c r="J18" s="75">
        <f t="shared" ca="1" si="2"/>
        <v>1668.3063156623168</v>
      </c>
      <c r="K18" s="75">
        <f t="shared" ca="1" si="3"/>
        <v>2060.0269304277108</v>
      </c>
      <c r="L18" s="75">
        <f ca="1">'T6'!L18</f>
        <v>2155.121701733719</v>
      </c>
      <c r="M18" s="47"/>
      <c r="N18" s="55">
        <v>383.89172403673501</v>
      </c>
      <c r="O18" s="26">
        <v>387.77836979678938</v>
      </c>
      <c r="P18" s="26">
        <v>404.31414752792841</v>
      </c>
      <c r="Q18" s="26">
        <v>412.7256620389154</v>
      </c>
      <c r="R18" s="26">
        <v>403.96303949452152</v>
      </c>
      <c r="S18" s="26">
        <v>431.98111335702839</v>
      </c>
      <c r="T18" s="26">
        <v>460.33110077229509</v>
      </c>
      <c r="U18" s="26">
        <v>454.00806424266148</v>
      </c>
      <c r="V18" s="26">
        <v>461.01381205448774</v>
      </c>
      <c r="W18" s="26">
        <v>479.88771931226302</v>
      </c>
      <c r="X18" s="26">
        <v>480.91210072180576</v>
      </c>
      <c r="Y18" s="26">
        <v>514.35391017419852</v>
      </c>
      <c r="Z18" s="26">
        <v>531.73695697110907</v>
      </c>
      <c r="AA18" s="26">
        <v>513.57505692446819</v>
      </c>
      <c r="AB18" s="26">
        <v>515.87222643456846</v>
      </c>
      <c r="AC18" s="26">
        <v>531.19481859820405</v>
      </c>
      <c r="AD18" s="26">
        <v>506.64426591464115</v>
      </c>
      <c r="AE18" s="26">
        <v>553.037185777481</v>
      </c>
      <c r="AF18" s="26">
        <v>571.0885932003381</v>
      </c>
      <c r="AG18" s="26">
        <v>590.88012344731965</v>
      </c>
      <c r="AH18" s="26">
        <v>608.01195360861664</v>
      </c>
      <c r="AI18" s="26">
        <v>638.83923512423485</v>
      </c>
      <c r="AJ18" s="26">
        <v>612.40323692052823</v>
      </c>
      <c r="AK18" s="26">
        <v>636.92754188957235</v>
      </c>
      <c r="AL18" s="26">
        <v>657.25490832733522</v>
      </c>
      <c r="AM18" s="26">
        <v>689.45511333571142</v>
      </c>
      <c r="AN18" s="26">
        <v>732.81677853298163</v>
      </c>
      <c r="AO18" s="26">
        <v>842.12516037608987</v>
      </c>
      <c r="AP18" s="26">
        <v>823.08916163499873</v>
      </c>
      <c r="AQ18" s="26">
        <v>863.78666033158447</v>
      </c>
      <c r="AR18" s="26">
        <v>891.15380433845019</v>
      </c>
      <c r="AS18" s="26">
        <v>914.74403570882578</v>
      </c>
      <c r="AT18" s="26">
        <v>973.11801916755655</v>
      </c>
      <c r="AU18" s="26">
        <v>992.80646228809474</v>
      </c>
      <c r="AV18" s="26">
        <v>1018.6530938152949</v>
      </c>
      <c r="AW18" s="26">
        <v>1051.1233778642222</v>
      </c>
      <c r="AX18" s="26">
        <v>1046.1699696587248</v>
      </c>
      <c r="AY18" s="26">
        <v>1053</v>
      </c>
      <c r="AZ18" s="20">
        <v>1081.5777491384413</v>
      </c>
      <c r="BA18" s="20">
        <v>1125.7822272199144</v>
      </c>
      <c r="BB18" s="20">
        <v>1148.7222146711492</v>
      </c>
      <c r="BC18" s="26">
        <v>1023.018201321613</v>
      </c>
      <c r="BD18" s="26">
        <v>1088.5413159911509</v>
      </c>
      <c r="BE18" s="26">
        <v>1067.3255078416298</v>
      </c>
      <c r="BF18" s="26">
        <v>1134.0209641854747</v>
      </c>
      <c r="BG18" s="26">
        <v>1154.1166093806639</v>
      </c>
      <c r="BH18" s="26">
        <v>1201.2785643780578</v>
      </c>
      <c r="BI18" s="26">
        <v>1267.9639547275283</v>
      </c>
      <c r="BJ18" s="26">
        <v>1267.1729149589733</v>
      </c>
      <c r="BK18" s="61">
        <v>1289.8651225839028</v>
      </c>
      <c r="BL18" s="61">
        <v>1342.9437702938701</v>
      </c>
      <c r="BM18" s="60">
        <f>'T6'!BM18</f>
        <v>1395.5943373441044</v>
      </c>
      <c r="BN18" s="60">
        <f>'T6'!BN18</f>
        <v>1450.509790917688</v>
      </c>
      <c r="BO18" s="60">
        <f>'T6'!BO18</f>
        <v>1456.635</v>
      </c>
      <c r="BP18" s="60">
        <f>'T6'!BP18</f>
        <v>1505.3456397440857</v>
      </c>
      <c r="BQ18" s="60">
        <f>'T6'!BQ18</f>
        <v>1566.8189952213961</v>
      </c>
      <c r="BR18" s="60">
        <f>'T6'!BR18</f>
        <v>1590.8371244776963</v>
      </c>
      <c r="BS18" s="60">
        <f>'T6'!BS18</f>
        <v>1611.5841766234034</v>
      </c>
      <c r="BT18" s="60">
        <f>'T6'!BT18</f>
        <v>1621.6105984474436</v>
      </c>
      <c r="BU18" s="60">
        <f>'T6'!BU18</f>
        <v>1668.3063156623168</v>
      </c>
      <c r="BV18" s="60">
        <f>'T6'!BV18</f>
        <v>1690.9666481021216</v>
      </c>
      <c r="BW18" s="60">
        <f>'T6'!BW18</f>
        <v>1711.6167597297017</v>
      </c>
      <c r="BX18" s="60">
        <f>'T6'!BX18</f>
        <v>1714.9787158485228</v>
      </c>
      <c r="BY18" s="60">
        <f>'T6'!BY18</f>
        <v>1776.8513879896891</v>
      </c>
      <c r="BZ18" s="60">
        <f>'T6'!BZ18</f>
        <v>1797.99621</v>
      </c>
      <c r="CA18" s="60">
        <f>'T6'!CA18</f>
        <v>1823.1773396110666</v>
      </c>
      <c r="CB18" s="60">
        <f>'T6'!CB18</f>
        <v>1889.9479947344798</v>
      </c>
      <c r="CC18" s="60">
        <f>'T6'!CC18</f>
        <v>1948.1381400745377</v>
      </c>
      <c r="CD18" s="60">
        <f>'T6'!CD18</f>
        <v>1976.3279283219792</v>
      </c>
      <c r="CE18" s="60">
        <f>'T6'!CE18</f>
        <v>1995.0536392498868</v>
      </c>
      <c r="CF18" s="60">
        <f>'T6'!CF18</f>
        <v>2010.8220551956692</v>
      </c>
      <c r="CG18" s="60">
        <f>'T6'!CG18</f>
        <v>2060.0269304277108</v>
      </c>
      <c r="CH18" s="60">
        <f>'T6'!CH18</f>
        <v>2143.9906194967634</v>
      </c>
      <c r="CI18" s="60">
        <f>'T6'!CI18</f>
        <v>2185.6622871574914</v>
      </c>
      <c r="CJ18" s="60">
        <f>'T6'!CJ18</f>
        <v>2155.121701733719</v>
      </c>
      <c r="CK18" s="33"/>
      <c r="CL18" s="33"/>
      <c r="CM18" s="33"/>
    </row>
    <row r="19" spans="1:97" x14ac:dyDescent="0.25">
      <c r="A19" s="51" t="s">
        <v>72</v>
      </c>
      <c r="B19" s="26">
        <v>355.70442724282151</v>
      </c>
      <c r="C19" s="26">
        <v>527.97470999999996</v>
      </c>
      <c r="D19" s="26">
        <v>784.79460996031321</v>
      </c>
      <c r="E19" s="26">
        <v>468.7804100565894</v>
      </c>
      <c r="F19" s="26">
        <v>299.46753836298075</v>
      </c>
      <c r="G19" s="26">
        <v>469.21924579477343</v>
      </c>
      <c r="H19" s="75">
        <f t="shared" si="0"/>
        <v>615.10063191340021</v>
      </c>
      <c r="I19" s="75">
        <f t="shared" si="1"/>
        <v>559.93941377900876</v>
      </c>
      <c r="J19" s="75">
        <f t="shared" ca="1" si="2"/>
        <v>716.99808754932724</v>
      </c>
      <c r="K19" s="75">
        <f t="shared" ca="1" si="3"/>
        <v>944.95142703473562</v>
      </c>
      <c r="L19" s="75">
        <f ca="1">'T6'!L19</f>
        <v>844.89466734958114</v>
      </c>
      <c r="M19" s="47"/>
      <c r="N19" s="55">
        <v>413.85316208058458</v>
      </c>
      <c r="O19" s="26">
        <v>385.07858756746253</v>
      </c>
      <c r="P19" s="26">
        <v>384.72442172563399</v>
      </c>
      <c r="Q19" s="26">
        <v>364.99533202754583</v>
      </c>
      <c r="R19" s="26">
        <v>365.01474482412272</v>
      </c>
      <c r="S19" s="26">
        <v>363.56218857580103</v>
      </c>
      <c r="T19" s="26">
        <v>375.76216266218569</v>
      </c>
      <c r="U19" s="26">
        <v>376.21321671753122</v>
      </c>
      <c r="V19" s="26">
        <v>341.20943935823874</v>
      </c>
      <c r="W19" s="26">
        <v>331.56381471218918</v>
      </c>
      <c r="X19" s="26">
        <v>435.668548233443</v>
      </c>
      <c r="Y19" s="26">
        <v>299.46753836298075</v>
      </c>
      <c r="Z19" s="26">
        <v>336.25827336454097</v>
      </c>
      <c r="AA19" s="26">
        <v>339.71893658460226</v>
      </c>
      <c r="AB19" s="26">
        <v>356.43281374919667</v>
      </c>
      <c r="AC19" s="26">
        <v>340.32444530515096</v>
      </c>
      <c r="AD19" s="26">
        <v>412.5364944992748</v>
      </c>
      <c r="AE19" s="26">
        <v>399.95134964493258</v>
      </c>
      <c r="AF19" s="26">
        <v>406.32678556997428</v>
      </c>
      <c r="AG19" s="26">
        <v>405.75442436164809</v>
      </c>
      <c r="AH19" s="26">
        <v>403.19406189113829</v>
      </c>
      <c r="AI19" s="26">
        <v>396.88588841957818</v>
      </c>
      <c r="AJ19" s="26">
        <v>386.49615315030218</v>
      </c>
      <c r="AK19" s="26">
        <v>469.21924579477343</v>
      </c>
      <c r="AL19" s="26">
        <v>418.02010358813305</v>
      </c>
      <c r="AM19" s="26">
        <v>418.12488655027511</v>
      </c>
      <c r="AN19" s="26">
        <v>392.31288760840391</v>
      </c>
      <c r="AO19" s="26">
        <v>494.31321594770475</v>
      </c>
      <c r="AP19" s="26">
        <v>543.88573945956136</v>
      </c>
      <c r="AQ19" s="26">
        <v>551.58926254354151</v>
      </c>
      <c r="AR19" s="26">
        <v>513.89274617041963</v>
      </c>
      <c r="AS19" s="26">
        <v>544.16084439159715</v>
      </c>
      <c r="AT19" s="26">
        <v>529.52482827164806</v>
      </c>
      <c r="AU19" s="26">
        <v>520.85177142082966</v>
      </c>
      <c r="AV19" s="26">
        <v>498.91913586993047</v>
      </c>
      <c r="AW19" s="26">
        <v>615.10063191340021</v>
      </c>
      <c r="AX19" s="26">
        <v>601.65888416381983</v>
      </c>
      <c r="AY19" s="26">
        <v>640</v>
      </c>
      <c r="AZ19" s="20">
        <v>622.14491205027241</v>
      </c>
      <c r="BA19" s="20">
        <v>608.60848314085331</v>
      </c>
      <c r="BB19" s="20">
        <v>610.82252126779463</v>
      </c>
      <c r="BC19" s="26">
        <v>636.44785458094657</v>
      </c>
      <c r="BD19" s="26">
        <v>619.21804309986658</v>
      </c>
      <c r="BE19" s="26">
        <v>549.06342660429527</v>
      </c>
      <c r="BF19" s="26">
        <v>548.36199582752533</v>
      </c>
      <c r="BG19" s="26">
        <v>551.30081407846876</v>
      </c>
      <c r="BH19" s="26">
        <v>520.92368766098252</v>
      </c>
      <c r="BI19" s="26">
        <v>559.93941377900876</v>
      </c>
      <c r="BJ19" s="26">
        <v>558.40550755364984</v>
      </c>
      <c r="BK19" s="61">
        <v>583.39702218614525</v>
      </c>
      <c r="BL19" s="61">
        <v>611.67341664595256</v>
      </c>
      <c r="BM19" s="60">
        <f>'T6'!BM19</f>
        <v>582.39437143450073</v>
      </c>
      <c r="BN19" s="60">
        <f>'T6'!BN19</f>
        <v>556.02821692468945</v>
      </c>
      <c r="BO19" s="60">
        <f>'T6'!BO19</f>
        <v>616.44600000000003</v>
      </c>
      <c r="BP19" s="60">
        <f>'T6'!BP19</f>
        <v>670.33944494663729</v>
      </c>
      <c r="BQ19" s="60">
        <f>'T6'!BQ19</f>
        <v>667.96562466651972</v>
      </c>
      <c r="BR19" s="60">
        <f>'T6'!BR19</f>
        <v>663.12326573294308</v>
      </c>
      <c r="BS19" s="60">
        <f>'T6'!BS19</f>
        <v>665.24493756890649</v>
      </c>
      <c r="BT19" s="60">
        <f>'T6'!BT19</f>
        <v>663.1933101549522</v>
      </c>
      <c r="BU19" s="60">
        <f>'T6'!BU19</f>
        <v>716.99808754932724</v>
      </c>
      <c r="BV19" s="60">
        <f>'T6'!BV19</f>
        <v>747.45214389066189</v>
      </c>
      <c r="BW19" s="60">
        <f>'T6'!BW19</f>
        <v>702.55571967302149</v>
      </c>
      <c r="BX19" s="60">
        <f>'T6'!BX19</f>
        <v>705.32671641364186</v>
      </c>
      <c r="BY19" s="60">
        <f>'T6'!BY19</f>
        <v>642.16239534220665</v>
      </c>
      <c r="BZ19" s="60">
        <f>'T6'!BZ19</f>
        <v>691.46861999999999</v>
      </c>
      <c r="CA19" s="60">
        <f>'T6'!CA19</f>
        <v>777.82762603876483</v>
      </c>
      <c r="CB19" s="60">
        <f>'T6'!CB19</f>
        <v>785.44848200686999</v>
      </c>
      <c r="CC19" s="60">
        <f>'T6'!CC19</f>
        <v>790.42482294550848</v>
      </c>
      <c r="CD19" s="60">
        <f>'T6'!CD19</f>
        <v>805.54340824398093</v>
      </c>
      <c r="CE19" s="60">
        <f>'T6'!CE19</f>
        <v>769.46542115040154</v>
      </c>
      <c r="CF19" s="60">
        <f>'T6'!CF19</f>
        <v>863.08387616242749</v>
      </c>
      <c r="CG19" s="60">
        <f>'T6'!CG19</f>
        <v>944.95142703473562</v>
      </c>
      <c r="CH19" s="60">
        <f>'T6'!CH19</f>
        <v>842.30846638404216</v>
      </c>
      <c r="CI19" s="60">
        <f>'T6'!CI19</f>
        <v>851.89146860572794</v>
      </c>
      <c r="CJ19" s="60">
        <f>'T6'!CJ19</f>
        <v>844.89466734958114</v>
      </c>
    </row>
    <row r="20" spans="1:97" x14ac:dyDescent="0.25">
      <c r="A20" s="51" t="s">
        <v>73</v>
      </c>
      <c r="B20" s="26">
        <v>98.589187551550467</v>
      </c>
      <c r="C20" s="26">
        <v>293.37647044533998</v>
      </c>
      <c r="D20" s="26">
        <v>307.84665381099995</v>
      </c>
      <c r="E20" s="26">
        <v>346.03428964186293</v>
      </c>
      <c r="F20" s="26">
        <v>657.12482736882976</v>
      </c>
      <c r="G20" s="26">
        <v>848.83727453488041</v>
      </c>
      <c r="H20" s="75">
        <f t="shared" si="0"/>
        <v>1095.1760238582419</v>
      </c>
      <c r="I20" s="75">
        <f t="shared" si="1"/>
        <v>1567.0777014987921</v>
      </c>
      <c r="J20" s="75">
        <f t="shared" ca="1" si="2"/>
        <v>2666.3974870728057</v>
      </c>
      <c r="K20" s="75">
        <f t="shared" ca="1" si="3"/>
        <v>3837.1877444034121</v>
      </c>
      <c r="L20" s="75">
        <f ca="1">'T6'!L20</f>
        <v>4072.0034819459488</v>
      </c>
      <c r="M20" s="47"/>
      <c r="N20" s="55">
        <v>371.19201053156797</v>
      </c>
      <c r="O20" s="26">
        <v>353.82249437532795</v>
      </c>
      <c r="P20" s="26">
        <v>390.63423649584462</v>
      </c>
      <c r="Q20" s="26">
        <v>391.94674317852338</v>
      </c>
      <c r="R20" s="26">
        <v>405.06595474061902</v>
      </c>
      <c r="S20" s="26">
        <v>443.20651527921774</v>
      </c>
      <c r="T20" s="26">
        <v>463.75054231401066</v>
      </c>
      <c r="U20" s="26">
        <v>473.29600315418969</v>
      </c>
      <c r="V20" s="26">
        <v>508.12978042064736</v>
      </c>
      <c r="W20" s="26">
        <v>529.6326012677315</v>
      </c>
      <c r="X20" s="26">
        <v>569.64189752274478</v>
      </c>
      <c r="Y20" s="26">
        <v>657.12482736882976</v>
      </c>
      <c r="Z20" s="26">
        <v>732.58632914405985</v>
      </c>
      <c r="AA20" s="26">
        <v>693.22962903247253</v>
      </c>
      <c r="AB20" s="26">
        <v>803.34150073782644</v>
      </c>
      <c r="AC20" s="26">
        <v>815.69830182772819</v>
      </c>
      <c r="AD20" s="26">
        <v>784.66747464149489</v>
      </c>
      <c r="AE20" s="26">
        <v>811.21767295963741</v>
      </c>
      <c r="AF20" s="26">
        <v>812.40428328587655</v>
      </c>
      <c r="AG20" s="26">
        <v>826.84455913445208</v>
      </c>
      <c r="AH20" s="26">
        <v>841.89928820977161</v>
      </c>
      <c r="AI20" s="26">
        <v>842.99362946383883</v>
      </c>
      <c r="AJ20" s="26">
        <v>841.61993436245132</v>
      </c>
      <c r="AK20" s="26">
        <v>848.83727453488041</v>
      </c>
      <c r="AL20" s="26">
        <v>912.13058895905112</v>
      </c>
      <c r="AM20" s="26">
        <v>904.53776057412392</v>
      </c>
      <c r="AN20" s="26">
        <v>778.54458120332833</v>
      </c>
      <c r="AO20" s="26">
        <v>901.65404058372621</v>
      </c>
      <c r="AP20" s="26">
        <v>972.68288241960818</v>
      </c>
      <c r="AQ20" s="26">
        <v>1037.5645806456619</v>
      </c>
      <c r="AR20" s="26">
        <v>1047.6611366785467</v>
      </c>
      <c r="AS20" s="26">
        <v>1098.2635226565867</v>
      </c>
      <c r="AT20" s="26">
        <v>1141.21580342419</v>
      </c>
      <c r="AU20" s="26">
        <v>1124.5233462671129</v>
      </c>
      <c r="AV20" s="26">
        <v>1153.2635295440978</v>
      </c>
      <c r="AW20" s="26">
        <v>1095.1760238582419</v>
      </c>
      <c r="AX20" s="26">
        <v>1075.940615141883</v>
      </c>
      <c r="AY20" s="26">
        <v>1100</v>
      </c>
      <c r="AZ20" s="20">
        <v>1117.5996781863296</v>
      </c>
      <c r="BA20" s="20">
        <v>1144.5857732083346</v>
      </c>
      <c r="BB20" s="20">
        <v>1307.3561093791027</v>
      </c>
      <c r="BC20" s="26">
        <v>1290.1998420669554</v>
      </c>
      <c r="BD20" s="26">
        <v>1340.8297134001407</v>
      </c>
      <c r="BE20" s="26">
        <v>1421.9675467327352</v>
      </c>
      <c r="BF20" s="26">
        <v>1454.3235227961109</v>
      </c>
      <c r="BG20" s="26">
        <v>1499.0495372616529</v>
      </c>
      <c r="BH20" s="26">
        <v>1522.2752918704909</v>
      </c>
      <c r="BI20" s="26">
        <v>1567.0777014987921</v>
      </c>
      <c r="BJ20" s="26">
        <v>1584.3287189033501</v>
      </c>
      <c r="BK20" s="61">
        <v>1601.6126923336485</v>
      </c>
      <c r="BL20" s="61">
        <v>1643.692503051793</v>
      </c>
      <c r="BM20" s="60">
        <f>'T6'!BM20</f>
        <v>1726.5077294074247</v>
      </c>
      <c r="BN20" s="60">
        <f>'T6'!BN20</f>
        <v>1682.4331775532155</v>
      </c>
      <c r="BO20" s="60">
        <f>'T6'!BO20</f>
        <v>1793.2449999999999</v>
      </c>
      <c r="BP20" s="60">
        <f>'T6'!BP20</f>
        <v>1919.0925225872695</v>
      </c>
      <c r="BQ20" s="60">
        <f>'T6'!BQ20</f>
        <v>2131.9581183604128</v>
      </c>
      <c r="BR20" s="60">
        <f>'T6'!BR20</f>
        <v>2274.4212758097806</v>
      </c>
      <c r="BS20" s="60">
        <f>'T6'!BS20</f>
        <v>2380.5160064648571</v>
      </c>
      <c r="BT20" s="60">
        <f>'T6'!BT20</f>
        <v>2512.6675810214942</v>
      </c>
      <c r="BU20" s="60">
        <f>'T6'!BU20</f>
        <v>2666.3974870728057</v>
      </c>
      <c r="BV20" s="60">
        <f>'T6'!BV20</f>
        <v>2696.6901894087232</v>
      </c>
      <c r="BW20" s="60">
        <f>'T6'!BW20</f>
        <v>2775.3131586887116</v>
      </c>
      <c r="BX20" s="60">
        <f>'T6'!BX20</f>
        <v>2946.8108823295338</v>
      </c>
      <c r="BY20" s="60">
        <f>'T6'!BY20</f>
        <v>3022.9591195078656</v>
      </c>
      <c r="BZ20" s="60">
        <f>'T6'!BZ20</f>
        <v>3199.8980000000001</v>
      </c>
      <c r="CA20" s="60">
        <f>'T6'!CA20</f>
        <v>3249.9068082609597</v>
      </c>
      <c r="CB20" s="60">
        <f>'T6'!CB20</f>
        <v>3453.5797998304943</v>
      </c>
      <c r="CC20" s="60">
        <f>'T6'!CC20</f>
        <v>3599.8437451757277</v>
      </c>
      <c r="CD20" s="60">
        <f>'T6'!CD20</f>
        <v>3673.2252711497945</v>
      </c>
      <c r="CE20" s="60">
        <f>'T6'!CE20</f>
        <v>3738.9583762964517</v>
      </c>
      <c r="CF20" s="60">
        <f>'T6'!CF20</f>
        <v>3812.9165239347858</v>
      </c>
      <c r="CG20" s="60">
        <f>'T6'!CG20</f>
        <v>3837.1877444034121</v>
      </c>
      <c r="CH20" s="60">
        <f>'T6'!CH20</f>
        <v>3928.8800539481276</v>
      </c>
      <c r="CI20" s="60">
        <f>'T6'!CI20</f>
        <v>4014.8557571062829</v>
      </c>
      <c r="CJ20" s="60">
        <f>'T6'!CJ20</f>
        <v>4072.0034819459488</v>
      </c>
    </row>
    <row r="21" spans="1:97" x14ac:dyDescent="0.25">
      <c r="A21" s="51" t="s">
        <v>70</v>
      </c>
      <c r="B21" s="26">
        <v>613.33200516430384</v>
      </c>
      <c r="C21" s="26">
        <v>564.80403999999999</v>
      </c>
      <c r="D21" s="26">
        <v>733.389489940933</v>
      </c>
      <c r="E21" s="26">
        <v>1000.860422236969</v>
      </c>
      <c r="F21" s="26">
        <v>1546.1530697951307</v>
      </c>
      <c r="G21" s="26">
        <v>2347.4500676195557</v>
      </c>
      <c r="H21" s="75">
        <f t="shared" si="0"/>
        <v>2838.1982834338546</v>
      </c>
      <c r="I21" s="75">
        <f t="shared" si="1"/>
        <v>4005.0033481921337</v>
      </c>
      <c r="J21" s="75">
        <f t="shared" ca="1" si="2"/>
        <v>6210.4354800064184</v>
      </c>
      <c r="K21" s="75">
        <f t="shared" ca="1" si="3"/>
        <v>9005.8535680638015</v>
      </c>
      <c r="L21" s="75">
        <f ca="1">'T6'!L21</f>
        <v>8862.7273453659363</v>
      </c>
      <c r="M21" s="47"/>
      <c r="N21" s="55">
        <v>996.78853873549872</v>
      </c>
      <c r="O21" s="26">
        <v>1017.1884220903764</v>
      </c>
      <c r="P21" s="26">
        <v>1081.9340136141334</v>
      </c>
      <c r="Q21" s="26">
        <v>1187.0877052107674</v>
      </c>
      <c r="R21" s="26">
        <v>1251.3816068675787</v>
      </c>
      <c r="S21" s="26">
        <v>1281.2496170078928</v>
      </c>
      <c r="T21" s="26">
        <v>1331.4740603053983</v>
      </c>
      <c r="U21" s="26">
        <v>1440.1732675251474</v>
      </c>
      <c r="V21" s="26">
        <v>1492.4374786099493</v>
      </c>
      <c r="W21" s="26">
        <v>1498.3582109594306</v>
      </c>
      <c r="X21" s="26">
        <v>1452.3556840795434</v>
      </c>
      <c r="Y21" s="26">
        <v>1546.1530697951307</v>
      </c>
      <c r="Z21" s="26">
        <v>1550.0555499993379</v>
      </c>
      <c r="AA21" s="26">
        <v>1588.2881990516432</v>
      </c>
      <c r="AB21" s="26">
        <v>1593.2764967051112</v>
      </c>
      <c r="AC21" s="26">
        <v>1625.3047299853342</v>
      </c>
      <c r="AD21" s="26">
        <v>1615.4428944436295</v>
      </c>
      <c r="AE21" s="26">
        <v>1775.8060323433615</v>
      </c>
      <c r="AF21" s="26">
        <v>1929.9125079862536</v>
      </c>
      <c r="AG21" s="26">
        <v>2209.8672335124775</v>
      </c>
      <c r="AH21" s="26">
        <v>2182.0394274402097</v>
      </c>
      <c r="AI21" s="26">
        <v>2418.0651118928849</v>
      </c>
      <c r="AJ21" s="26">
        <v>2361.1002632706604</v>
      </c>
      <c r="AK21" s="26">
        <v>2347.4500676195557</v>
      </c>
      <c r="AL21" s="26">
        <v>2415.3639023724772</v>
      </c>
      <c r="AM21" s="26">
        <v>2427.5178465037848</v>
      </c>
      <c r="AN21" s="26">
        <v>2674.8487499715907</v>
      </c>
      <c r="AO21" s="26">
        <v>2736.0628210532468</v>
      </c>
      <c r="AP21" s="26">
        <v>2898.0751308213798</v>
      </c>
      <c r="AQ21" s="26">
        <v>2831.8039694311278</v>
      </c>
      <c r="AR21" s="26">
        <v>3005.3293382184984</v>
      </c>
      <c r="AS21" s="26">
        <v>3022.2332830534478</v>
      </c>
      <c r="AT21" s="26">
        <v>3034.7200035109113</v>
      </c>
      <c r="AU21" s="26">
        <v>2824.9937848439909</v>
      </c>
      <c r="AV21" s="26">
        <v>2839.897430395788</v>
      </c>
      <c r="AW21" s="26">
        <v>2838.1982834338546</v>
      </c>
      <c r="AX21" s="26">
        <v>2912.7194511107627</v>
      </c>
      <c r="AY21" s="26">
        <v>3151</v>
      </c>
      <c r="AZ21" s="20">
        <v>3123.395115862309</v>
      </c>
      <c r="BA21" s="20">
        <v>3310.4590909348567</v>
      </c>
      <c r="BB21" s="20">
        <v>3396.6719324372852</v>
      </c>
      <c r="BC21" s="26">
        <v>3540.6650607928805</v>
      </c>
      <c r="BD21" s="26">
        <v>3640.2084547413442</v>
      </c>
      <c r="BE21" s="26">
        <v>3577.909426146256</v>
      </c>
      <c r="BF21" s="26">
        <v>3689.2816408554727</v>
      </c>
      <c r="BG21" s="26">
        <v>3847.9952870151787</v>
      </c>
      <c r="BH21" s="26">
        <v>3892.4411572328167</v>
      </c>
      <c r="BI21" s="26">
        <v>4005.0033481921337</v>
      </c>
      <c r="BJ21" s="26">
        <v>4059.996670517296</v>
      </c>
      <c r="BK21" s="61">
        <v>4285.0120255667443</v>
      </c>
      <c r="BL21" s="61">
        <v>4378.8627745921331</v>
      </c>
      <c r="BM21" s="60">
        <f>'T6'!BM21</f>
        <v>4501.8860000524455</v>
      </c>
      <c r="BN21" s="60">
        <f>'T6'!BN21</f>
        <v>5250.0224128738519</v>
      </c>
      <c r="BO21" s="60">
        <f>'T6'!BO21</f>
        <v>5245.567</v>
      </c>
      <c r="BP21" s="60">
        <f>'T6'!BP21</f>
        <v>5281.915904956234</v>
      </c>
      <c r="BQ21" s="60">
        <f>'T6'!BQ21</f>
        <v>5420.3557383845446</v>
      </c>
      <c r="BR21" s="60">
        <f>'T6'!BR21</f>
        <v>5569.4851444744181</v>
      </c>
      <c r="BS21" s="60">
        <f>'T6'!BS21</f>
        <v>5705.0371203074192</v>
      </c>
      <c r="BT21" s="60">
        <f>'T6'!BT21</f>
        <v>5992.7770043618066</v>
      </c>
      <c r="BU21" s="60">
        <f>'T6'!BU21</f>
        <v>6210.4354800064184</v>
      </c>
      <c r="BV21" s="60">
        <f>'T6'!BV21</f>
        <v>6371.4498730941332</v>
      </c>
      <c r="BW21" s="60">
        <f>'T6'!BW21</f>
        <v>6449.8274228365281</v>
      </c>
      <c r="BX21" s="60">
        <f>'T6'!BX21</f>
        <v>6644.8250812840342</v>
      </c>
      <c r="BY21" s="60">
        <f>'T6'!BY21</f>
        <v>6959.6358149572288</v>
      </c>
      <c r="BZ21" s="60">
        <f>'T6'!BZ21</f>
        <v>7069.4799699999994</v>
      </c>
      <c r="CA21" s="60">
        <f>'T6'!CA21</f>
        <v>7246.8686713696898</v>
      </c>
      <c r="CB21" s="60">
        <f>'T6'!CB21</f>
        <v>7534.5259489604141</v>
      </c>
      <c r="CC21" s="60">
        <f>'T6'!CC21</f>
        <v>7770.9738359470684</v>
      </c>
      <c r="CD21" s="60">
        <f>'T6'!CD21</f>
        <v>7879.0240441420256</v>
      </c>
      <c r="CE21" s="60">
        <f>'T6'!CE21</f>
        <v>7993.256351697979</v>
      </c>
      <c r="CF21" s="60">
        <f>'T6'!CF21</f>
        <v>8141.9267460644214</v>
      </c>
      <c r="CG21" s="60">
        <f>'T6'!CG21</f>
        <v>9005.8535680638015</v>
      </c>
      <c r="CH21" s="60">
        <f>'T6'!CH21</f>
        <v>8615.4265757239755</v>
      </c>
      <c r="CI21" s="60">
        <f>'T6'!CI21</f>
        <v>8864.5479873573604</v>
      </c>
      <c r="CJ21" s="60">
        <f>'T6'!CJ21</f>
        <v>8862.7273453659363</v>
      </c>
    </row>
    <row r="22" spans="1:97" x14ac:dyDescent="0.25">
      <c r="A22" s="51" t="s">
        <v>71</v>
      </c>
      <c r="B22" s="26">
        <v>1309.3283743344807</v>
      </c>
      <c r="C22" s="26">
        <v>1624.4045800000001</v>
      </c>
      <c r="D22" s="26">
        <v>2376.90975021954</v>
      </c>
      <c r="E22" s="26">
        <v>3008.6098487836507</v>
      </c>
      <c r="F22" s="26">
        <v>3519.6477598075644</v>
      </c>
      <c r="G22" s="26">
        <v>4088.7295809956377</v>
      </c>
      <c r="H22" s="75">
        <f t="shared" si="0"/>
        <v>4549.5126823947203</v>
      </c>
      <c r="I22" s="75">
        <f t="shared" si="1"/>
        <v>4914.6748245662102</v>
      </c>
      <c r="J22" s="75">
        <f t="shared" ca="1" si="2"/>
        <v>5738.6602211024574</v>
      </c>
      <c r="K22" s="75">
        <f t="shared" ca="1" si="3"/>
        <v>6355.1282233662578</v>
      </c>
      <c r="L22" s="75">
        <f ca="1">'T6'!L22</f>
        <v>7133.2346785593099</v>
      </c>
      <c r="M22" s="47"/>
      <c r="N22" s="55">
        <v>3112.4985953858763</v>
      </c>
      <c r="O22" s="26">
        <v>2982.3057865980368</v>
      </c>
      <c r="P22" s="26">
        <v>3099.4257882913266</v>
      </c>
      <c r="Q22" s="26">
        <v>3059.2422301374863</v>
      </c>
      <c r="R22" s="26">
        <v>3139.2915764068866</v>
      </c>
      <c r="S22" s="26">
        <v>3313.4819227788566</v>
      </c>
      <c r="T22" s="26">
        <v>3302.1980201003066</v>
      </c>
      <c r="U22" s="26">
        <v>2914.1364211723458</v>
      </c>
      <c r="V22" s="26">
        <v>3047.93833555931</v>
      </c>
      <c r="W22" s="26">
        <v>3216.4056475568204</v>
      </c>
      <c r="X22" s="26">
        <v>3299.8846853673804</v>
      </c>
      <c r="Y22" s="26">
        <v>3519.6477598075644</v>
      </c>
      <c r="Z22" s="26">
        <v>3587.2239888284926</v>
      </c>
      <c r="AA22" s="26">
        <v>3541.6733970179953</v>
      </c>
      <c r="AB22" s="26">
        <v>3595.19993387779</v>
      </c>
      <c r="AC22" s="26">
        <v>3669.426524518004</v>
      </c>
      <c r="AD22" s="26">
        <v>3775.3996763199943</v>
      </c>
      <c r="AE22" s="26">
        <v>3776.7220157135835</v>
      </c>
      <c r="AF22" s="26">
        <v>3728.433468662924</v>
      </c>
      <c r="AG22" s="26">
        <v>3657.0022160834997</v>
      </c>
      <c r="AH22" s="26">
        <v>3750.7018157373905</v>
      </c>
      <c r="AI22" s="26">
        <v>3989.0819682237948</v>
      </c>
      <c r="AJ22" s="26">
        <v>4008.8164333479667</v>
      </c>
      <c r="AK22" s="26">
        <v>4088.7295809956377</v>
      </c>
      <c r="AL22" s="26">
        <v>4140.5888129993755</v>
      </c>
      <c r="AM22" s="26">
        <v>4915.9846637015271</v>
      </c>
      <c r="AN22" s="26">
        <v>4181.772315829171</v>
      </c>
      <c r="AO22" s="26">
        <v>4434.9614043838483</v>
      </c>
      <c r="AP22" s="26">
        <v>4466.6566970335907</v>
      </c>
      <c r="AQ22" s="26">
        <v>4469.8984710196928</v>
      </c>
      <c r="AR22" s="26">
        <v>4457.4108893318726</v>
      </c>
      <c r="AS22" s="26">
        <v>4439.8742853187268</v>
      </c>
      <c r="AT22" s="26">
        <v>4409.8125534209612</v>
      </c>
      <c r="AU22" s="26">
        <v>4394.2435566911754</v>
      </c>
      <c r="AV22" s="26">
        <v>4469.5432191579612</v>
      </c>
      <c r="AW22" s="26">
        <v>4549.5126823947203</v>
      </c>
      <c r="AX22" s="26">
        <v>4806.1937069724345</v>
      </c>
      <c r="AY22" s="26">
        <v>4465</v>
      </c>
      <c r="AZ22" s="20">
        <v>4419.5211529240387</v>
      </c>
      <c r="BA22" s="20">
        <v>4307.1167929958838</v>
      </c>
      <c r="BB22" s="20">
        <v>4392.1284947275044</v>
      </c>
      <c r="BC22" s="26">
        <v>4584.3846846733168</v>
      </c>
      <c r="BD22" s="26">
        <v>4598.235931663261</v>
      </c>
      <c r="BE22" s="26">
        <v>4632.6084340929083</v>
      </c>
      <c r="BF22" s="26">
        <v>4770.6392300378029</v>
      </c>
      <c r="BG22" s="26">
        <v>4830.904798872989</v>
      </c>
      <c r="BH22" s="26">
        <v>4864.9357663514402</v>
      </c>
      <c r="BI22" s="26">
        <v>4914.6748245662102</v>
      </c>
      <c r="BJ22" s="26">
        <v>4904.6162484033812</v>
      </c>
      <c r="BK22" s="61">
        <v>4935.0490707172839</v>
      </c>
      <c r="BL22" s="61">
        <v>4977.106280394798</v>
      </c>
      <c r="BM22" s="60">
        <f>'T6'!BM22</f>
        <v>5052.5957095833519</v>
      </c>
      <c r="BN22" s="60">
        <f>'T6'!BN22</f>
        <v>5081.6725393993293</v>
      </c>
      <c r="BO22" s="60">
        <f>'T6'!BO22</f>
        <v>5109.4459999999999</v>
      </c>
      <c r="BP22" s="60">
        <f>'T6'!BP22</f>
        <v>5214.463238657303</v>
      </c>
      <c r="BQ22" s="60">
        <f>'T6'!BQ22</f>
        <v>5396.5501265932517</v>
      </c>
      <c r="BR22" s="60">
        <f>'T6'!BR22</f>
        <v>5588.2857934262393</v>
      </c>
      <c r="BS22" s="60">
        <f>'T6'!BS22</f>
        <v>5431.2135344299022</v>
      </c>
      <c r="BT22" s="60">
        <f>'T6'!BT22</f>
        <v>5578.9261942484318</v>
      </c>
      <c r="BU22" s="60">
        <f>'T6'!BU22</f>
        <v>5738.6602211024574</v>
      </c>
      <c r="BV22" s="60">
        <f>'T6'!BV22</f>
        <v>5810.7666757596771</v>
      </c>
      <c r="BW22" s="60">
        <f>'T6'!BW22</f>
        <v>5938.3636046575848</v>
      </c>
      <c r="BX22" s="60">
        <f>'T6'!BX22</f>
        <v>5914.5830161172071</v>
      </c>
      <c r="BY22" s="60">
        <f>'T6'!BY22</f>
        <v>6037.2920233049772</v>
      </c>
      <c r="BZ22" s="60">
        <f>'T6'!BZ22</f>
        <v>6161.1391100000001</v>
      </c>
      <c r="CA22" s="60">
        <f>'T6'!CA22</f>
        <v>6202.0313192663689</v>
      </c>
      <c r="CB22" s="60">
        <f>'T6'!CB22</f>
        <v>6372.1701391359829</v>
      </c>
      <c r="CC22" s="60">
        <f>'T6'!CC22</f>
        <v>6341.3795792485516</v>
      </c>
      <c r="CD22" s="60">
        <f>'T6'!CD22</f>
        <v>6507.1891504680216</v>
      </c>
      <c r="CE22" s="60">
        <f>'T6'!CE22</f>
        <v>6532.7492934379325</v>
      </c>
      <c r="CF22" s="60">
        <f>'T6'!CF22</f>
        <v>6623.4633154656285</v>
      </c>
      <c r="CG22" s="60">
        <f>'T6'!CG22</f>
        <v>6355.1282233662578</v>
      </c>
      <c r="CH22" s="60">
        <f>'T6'!CH22</f>
        <v>6920.0595464592852</v>
      </c>
      <c r="CI22" s="60">
        <f>'T6'!CI22</f>
        <v>7079.769654620146</v>
      </c>
      <c r="CJ22" s="60">
        <f>'T6'!CJ22</f>
        <v>7133.2346785593099</v>
      </c>
    </row>
    <row r="23" spans="1:97" x14ac:dyDescent="0.25">
      <c r="A23" s="50" t="s">
        <v>74</v>
      </c>
      <c r="B23" s="26">
        <v>1183.3069830191166</v>
      </c>
      <c r="C23" s="26">
        <v>1206.7187699999999</v>
      </c>
      <c r="D23" s="26">
        <v>2336.3706867625478</v>
      </c>
      <c r="E23" s="26">
        <v>2880.3198668194104</v>
      </c>
      <c r="F23" s="26">
        <v>4221.3828285711752</v>
      </c>
      <c r="G23" s="26">
        <v>6109.5604828405421</v>
      </c>
      <c r="H23" s="75">
        <f t="shared" si="0"/>
        <v>8359.8515693605423</v>
      </c>
      <c r="I23" s="75">
        <f t="shared" si="1"/>
        <v>11060.818862353644</v>
      </c>
      <c r="J23" s="75">
        <f t="shared" ca="1" si="2"/>
        <v>15707.25364728149</v>
      </c>
      <c r="K23" s="75">
        <f t="shared" ca="1" si="3"/>
        <v>21877.648684822627</v>
      </c>
      <c r="L23" s="75">
        <f ca="1">'T6'!L23</f>
        <v>23301.095328147494</v>
      </c>
      <c r="M23" s="47"/>
      <c r="N23" s="55">
        <v>2585.3631777597452</v>
      </c>
      <c r="O23" s="26">
        <v>3060.7904910744724</v>
      </c>
      <c r="P23" s="26">
        <v>3140.5728961248942</v>
      </c>
      <c r="Q23" s="26">
        <v>3126.0400341744416</v>
      </c>
      <c r="R23" s="26">
        <v>3243.3215323541858</v>
      </c>
      <c r="S23" s="26">
        <v>3302.9033482423079</v>
      </c>
      <c r="T23" s="26">
        <v>3606.0997964144517</v>
      </c>
      <c r="U23" s="26">
        <v>3705.8530823681704</v>
      </c>
      <c r="V23" s="26">
        <v>3836.4410373474898</v>
      </c>
      <c r="W23" s="26">
        <v>4025.5469094627147</v>
      </c>
      <c r="X23" s="26">
        <v>4070.9393447948087</v>
      </c>
      <c r="Y23" s="26">
        <v>4221.3828285711752</v>
      </c>
      <c r="Z23" s="26">
        <v>4424.0559368283548</v>
      </c>
      <c r="AA23" s="26">
        <v>4512.1071775602586</v>
      </c>
      <c r="AB23" s="26">
        <v>4689.0030687504513</v>
      </c>
      <c r="AC23" s="26">
        <v>4909.147736542096</v>
      </c>
      <c r="AD23" s="26">
        <v>5208.136359506706</v>
      </c>
      <c r="AE23" s="26">
        <v>5204.5379629503932</v>
      </c>
      <c r="AF23" s="26">
        <v>5465.5091241449109</v>
      </c>
      <c r="AG23" s="26">
        <v>5440.430350355452</v>
      </c>
      <c r="AH23" s="26">
        <v>5550.1767966155685</v>
      </c>
      <c r="AI23" s="26">
        <v>5749.9282175104991</v>
      </c>
      <c r="AJ23" s="26">
        <v>5896.0128496957605</v>
      </c>
      <c r="AK23" s="26">
        <v>6109.5604828405421</v>
      </c>
      <c r="AL23" s="26">
        <v>6211.9563770000541</v>
      </c>
      <c r="AM23" s="26">
        <v>6299.2201075301537</v>
      </c>
      <c r="AN23" s="26">
        <v>6469.3914813634347</v>
      </c>
      <c r="AO23" s="26">
        <v>7085.0775894229591</v>
      </c>
      <c r="AP23" s="26">
        <v>7207.2701722419879</v>
      </c>
      <c r="AQ23" s="26">
        <v>7462.4513262776882</v>
      </c>
      <c r="AR23" s="26">
        <v>7700.9311526606216</v>
      </c>
      <c r="AS23" s="26">
        <v>7725.4424295010294</v>
      </c>
      <c r="AT23" s="26">
        <v>7848.4366600047761</v>
      </c>
      <c r="AU23" s="26">
        <v>7896.5938875332758</v>
      </c>
      <c r="AV23" s="26">
        <v>8127.8993082591405</v>
      </c>
      <c r="AW23" s="26">
        <v>8359.8515693605423</v>
      </c>
      <c r="AX23" s="26">
        <v>8537.4754509931172</v>
      </c>
      <c r="AY23" s="26">
        <v>8909</v>
      </c>
      <c r="AZ23" s="20">
        <v>9142.1541609684537</v>
      </c>
      <c r="BA23" s="20">
        <v>9440.9116297828259</v>
      </c>
      <c r="BB23" s="20">
        <v>9792.7538366187691</v>
      </c>
      <c r="BC23" s="26">
        <v>10103.777276467785</v>
      </c>
      <c r="BD23" s="26">
        <v>10373.586497947173</v>
      </c>
      <c r="BE23" s="26">
        <v>10829.397800580085</v>
      </c>
      <c r="BF23" s="26">
        <v>10530.482841887309</v>
      </c>
      <c r="BG23" s="26">
        <v>10595.494248969413</v>
      </c>
      <c r="BH23" s="26">
        <v>10762.564866460865</v>
      </c>
      <c r="BI23" s="26">
        <v>11060.818862353644</v>
      </c>
      <c r="BJ23" s="26">
        <v>11181.099150882548</v>
      </c>
      <c r="BK23" s="61">
        <v>11431.61390971686</v>
      </c>
      <c r="BL23" s="61">
        <v>11651.073923578588</v>
      </c>
      <c r="BM23" s="60">
        <f>'T6'!BM23</f>
        <v>11913.180720248198</v>
      </c>
      <c r="BN23" s="60">
        <f>'T6'!BN23</f>
        <v>12303.19088155706</v>
      </c>
      <c r="BO23" s="60">
        <f>'T6'!BO23</f>
        <v>12839.555</v>
      </c>
      <c r="BP23" s="60">
        <f>'T6'!BP23</f>
        <v>13067.265219403893</v>
      </c>
      <c r="BQ23" s="60">
        <f>'T6'!BQ23</f>
        <v>13625.965547112128</v>
      </c>
      <c r="BR23" s="60">
        <f>'T6'!BR23</f>
        <v>14125.040685345914</v>
      </c>
      <c r="BS23" s="60">
        <f>'T6'!BS23</f>
        <v>14421.084024195619</v>
      </c>
      <c r="BT23" s="60">
        <f>'T6'!BT23</f>
        <v>14851.128939273638</v>
      </c>
      <c r="BU23" s="60">
        <f>'T6'!BU23</f>
        <v>15707.25364728149</v>
      </c>
      <c r="BV23" s="60">
        <f>'T6'!BV23</f>
        <v>16435.005475723665</v>
      </c>
      <c r="BW23" s="60">
        <f>'T6'!BW23</f>
        <v>16658.034747551603</v>
      </c>
      <c r="BX23" s="60">
        <f>'T6'!BX23</f>
        <v>16301.037088069248</v>
      </c>
      <c r="BY23" s="60">
        <f>'T6'!BY23</f>
        <v>17388.774472714504</v>
      </c>
      <c r="BZ23" s="60">
        <f>'T6'!BZ23</f>
        <v>17891.843929999999</v>
      </c>
      <c r="CA23" s="60">
        <f>'T6'!CA23</f>
        <v>18582.164875046492</v>
      </c>
      <c r="CB23" s="60">
        <f>'T6'!CB23</f>
        <v>19257.775346995051</v>
      </c>
      <c r="CC23" s="60">
        <f>'T6'!CC23</f>
        <v>19814.353065260151</v>
      </c>
      <c r="CD23" s="60">
        <f>'T6'!CD23</f>
        <v>20368.065295666849</v>
      </c>
      <c r="CE23" s="60">
        <f>'T6'!CE23</f>
        <v>20638.677250943059</v>
      </c>
      <c r="CF23" s="60">
        <f>'T6'!CF23</f>
        <v>21271.741122581276</v>
      </c>
      <c r="CG23" s="60">
        <f>'T6'!CG23</f>
        <v>21877.648684822627</v>
      </c>
      <c r="CH23" s="60">
        <f>'T6'!CH23</f>
        <v>22691.855847625618</v>
      </c>
      <c r="CI23" s="60">
        <f>'T6'!CI23</f>
        <v>23073.367014416013</v>
      </c>
      <c r="CJ23" s="60">
        <f>'T6'!CJ23</f>
        <v>23301.095328147494</v>
      </c>
    </row>
    <row r="24" spans="1:97" x14ac:dyDescent="0.25">
      <c r="A24" s="51" t="s">
        <v>75</v>
      </c>
      <c r="B24" s="26">
        <v>683.65516022445195</v>
      </c>
      <c r="C24" s="26">
        <v>683.16708999999992</v>
      </c>
      <c r="D24" s="26">
        <v>982.11499271838602</v>
      </c>
      <c r="E24" s="26">
        <v>1239.1628624515326</v>
      </c>
      <c r="F24" s="26">
        <v>1713.1309346234445</v>
      </c>
      <c r="G24" s="26">
        <v>2557.6958086076115</v>
      </c>
      <c r="H24" s="75">
        <f t="shared" si="0"/>
        <v>3791.2328004444271</v>
      </c>
      <c r="I24" s="75">
        <f t="shared" si="1"/>
        <v>4611.7346031193838</v>
      </c>
      <c r="J24" s="75">
        <f t="shared" ca="1" si="2"/>
        <v>6978.9440639859231</v>
      </c>
      <c r="K24" s="75">
        <f t="shared" ca="1" si="3"/>
        <v>9407.8527252295135</v>
      </c>
      <c r="L24" s="75">
        <f ca="1">'T6'!L24</f>
        <v>9895.7633247103222</v>
      </c>
      <c r="M24" s="47"/>
      <c r="N24" s="55">
        <v>1238.8003156222674</v>
      </c>
      <c r="O24" s="26">
        <v>1315.8914963455595</v>
      </c>
      <c r="P24" s="26">
        <v>1347.1186324972621</v>
      </c>
      <c r="Q24" s="26">
        <v>1348.6767543603144</v>
      </c>
      <c r="R24" s="26">
        <v>1444.1784636955676</v>
      </c>
      <c r="S24" s="26">
        <v>1277.9617872491631</v>
      </c>
      <c r="T24" s="26">
        <v>1508.7839820723541</v>
      </c>
      <c r="U24" s="26">
        <v>1545.9810574434505</v>
      </c>
      <c r="V24" s="26">
        <v>1576.4799026975077</v>
      </c>
      <c r="W24" s="26">
        <v>1664.5038493083321</v>
      </c>
      <c r="X24" s="26">
        <v>1635.8420162898653</v>
      </c>
      <c r="Y24" s="26">
        <v>1713.1309346234445</v>
      </c>
      <c r="Z24" s="26">
        <v>1899.752837040445</v>
      </c>
      <c r="AA24" s="26">
        <v>1862.7590129940222</v>
      </c>
      <c r="AB24" s="26">
        <v>2013.1427644464718</v>
      </c>
      <c r="AC24" s="26">
        <v>2116.9253840355673</v>
      </c>
      <c r="AD24" s="26">
        <v>2340.2202841245216</v>
      </c>
      <c r="AE24" s="26">
        <v>2279.2279403175908</v>
      </c>
      <c r="AF24" s="26">
        <v>2389.1265587606399</v>
      </c>
      <c r="AG24" s="26">
        <v>2303.1292241140945</v>
      </c>
      <c r="AH24" s="26">
        <v>2309.1973409521906</v>
      </c>
      <c r="AI24" s="26">
        <v>2396.0637832259213</v>
      </c>
      <c r="AJ24" s="26">
        <v>2457.8311005619871</v>
      </c>
      <c r="AK24" s="26">
        <v>2557.6958086076115</v>
      </c>
      <c r="AL24" s="26">
        <v>2715.204665029305</v>
      </c>
      <c r="AM24" s="26">
        <v>2824.4028069733445</v>
      </c>
      <c r="AN24" s="26">
        <v>2859.5201668746849</v>
      </c>
      <c r="AO24" s="26">
        <v>3318.738938103756</v>
      </c>
      <c r="AP24" s="26">
        <v>3336.3443960104173</v>
      </c>
      <c r="AQ24" s="26">
        <v>3525.334452312075</v>
      </c>
      <c r="AR24" s="26">
        <v>3646.2500525855871</v>
      </c>
      <c r="AS24" s="26">
        <v>3594.1575927090826</v>
      </c>
      <c r="AT24" s="26">
        <v>3592.0066544111314</v>
      </c>
      <c r="AU24" s="26">
        <v>3575.8154044293251</v>
      </c>
      <c r="AV24" s="26">
        <v>3686.7146708586615</v>
      </c>
      <c r="AW24" s="26">
        <v>3791.2328004444271</v>
      </c>
      <c r="AX24" s="26">
        <v>3866.806246519101</v>
      </c>
      <c r="AY24" s="26">
        <v>4020</v>
      </c>
      <c r="AZ24" s="20">
        <v>4126.2995376908129</v>
      </c>
      <c r="BA24" s="20">
        <v>4201.3386544688619</v>
      </c>
      <c r="BB24" s="20">
        <v>4391.7153682291073</v>
      </c>
      <c r="BC24" s="26">
        <v>4491.8866341365929</v>
      </c>
      <c r="BD24" s="26">
        <v>4623.5343490024025</v>
      </c>
      <c r="BE24" s="26">
        <v>4775.6920103552247</v>
      </c>
      <c r="BF24" s="26">
        <v>4392.4139684073898</v>
      </c>
      <c r="BG24" s="26">
        <v>4425.2950659820626</v>
      </c>
      <c r="BH24" s="26">
        <v>4426.5511350145634</v>
      </c>
      <c r="BI24" s="26">
        <v>4611.7346031193838</v>
      </c>
      <c r="BJ24" s="26">
        <v>4655.1732950908327</v>
      </c>
      <c r="BK24" s="61">
        <v>4772.7648900685235</v>
      </c>
      <c r="BL24" s="61">
        <v>4910.5067395546876</v>
      </c>
      <c r="BM24" s="60">
        <f>'T6'!BM24</f>
        <v>5012.4726305165641</v>
      </c>
      <c r="BN24" s="60">
        <f>'T6'!BN24</f>
        <v>5228.9149494658832</v>
      </c>
      <c r="BO24" s="60">
        <f>'T6'!BO24</f>
        <v>5613.2037445198903</v>
      </c>
      <c r="BP24" s="60">
        <f>'T6'!BP24</f>
        <v>5616.1472726599468</v>
      </c>
      <c r="BQ24" s="60">
        <f>'T6'!BQ24</f>
        <v>5834.2018629103668</v>
      </c>
      <c r="BR24" s="60">
        <f>'T6'!BR24</f>
        <v>6154.314953342946</v>
      </c>
      <c r="BS24" s="60">
        <f>'T6'!BS24</f>
        <v>6259.0342421765718</v>
      </c>
      <c r="BT24" s="60">
        <f>'T6'!BT24</f>
        <v>6392.1035428030154</v>
      </c>
      <c r="BU24" s="60">
        <f>'T6'!BU24</f>
        <v>6978.9440639859231</v>
      </c>
      <c r="BV24" s="60">
        <f>'T6'!BV24</f>
        <v>7465.9414839841047</v>
      </c>
      <c r="BW24" s="60">
        <f>'T6'!BW24</f>
        <v>7433.7679641448522</v>
      </c>
      <c r="BX24" s="60">
        <f>'T6'!BX24</f>
        <v>7072.0802340704731</v>
      </c>
      <c r="BY24" s="60">
        <f>'T6'!BY24</f>
        <v>7618.6949307824307</v>
      </c>
      <c r="BZ24" s="60">
        <f>'T6'!BZ24</f>
        <v>7861.7546900000007</v>
      </c>
      <c r="CA24" s="60">
        <f>'T6'!CA24</f>
        <v>8226.4755095023647</v>
      </c>
      <c r="CB24" s="60">
        <f>'T6'!CB24</f>
        <v>8514.8121344700921</v>
      </c>
      <c r="CC24" s="60">
        <f>'T6'!CC24</f>
        <v>8558.3415113058363</v>
      </c>
      <c r="CD24" s="60">
        <f>'T6'!CD24</f>
        <v>8718.5366213001471</v>
      </c>
      <c r="CE24" s="60">
        <f>'T6'!CE24</f>
        <v>8909.3008851913382</v>
      </c>
      <c r="CF24" s="60">
        <f>'T6'!CF24</f>
        <v>9164.0005007749587</v>
      </c>
      <c r="CG24" s="60">
        <f>'T6'!CG24</f>
        <v>9407.8527252295135</v>
      </c>
      <c r="CH24" s="60">
        <f>'T6'!CH24</f>
        <v>10075.59744208062</v>
      </c>
      <c r="CI24" s="60">
        <f>'T6'!CI24</f>
        <v>9935.0647395379128</v>
      </c>
      <c r="CJ24" s="60">
        <f>'T6'!CJ24</f>
        <v>9895.7633247103222</v>
      </c>
    </row>
    <row r="25" spans="1:97" x14ac:dyDescent="0.25">
      <c r="A25" s="51" t="s">
        <v>76</v>
      </c>
      <c r="B25" s="26">
        <v>23.5083251768</v>
      </c>
      <c r="C25" s="26">
        <v>25.201779999999999</v>
      </c>
      <c r="D25" s="26">
        <v>35.9718990828</v>
      </c>
      <c r="E25" s="26">
        <v>47.399532363300011</v>
      </c>
      <c r="F25" s="26">
        <v>53.050909563059975</v>
      </c>
      <c r="G25" s="26">
        <v>82.54416153049992</v>
      </c>
      <c r="H25" s="75">
        <f t="shared" si="0"/>
        <v>130.96130052666999</v>
      </c>
      <c r="I25" s="75">
        <f t="shared" si="1"/>
        <v>152.07488503237985</v>
      </c>
      <c r="J25" s="75">
        <f t="shared" ca="1" si="2"/>
        <v>188.50612468467017</v>
      </c>
      <c r="K25" s="75">
        <f t="shared" ca="1" si="3"/>
        <v>230.17270614816917</v>
      </c>
      <c r="L25" s="75">
        <f ca="1">'T6'!L25</f>
        <v>206.12810034386013</v>
      </c>
      <c r="M25" s="47"/>
      <c r="N25" s="55">
        <v>44.920972776500008</v>
      </c>
      <c r="O25" s="26">
        <v>48.802173287799995</v>
      </c>
      <c r="P25" s="26">
        <v>52.354013425049992</v>
      </c>
      <c r="Q25" s="26">
        <v>62.57496019925</v>
      </c>
      <c r="R25" s="26">
        <v>64.246434978559989</v>
      </c>
      <c r="S25" s="26">
        <v>70.341101599600009</v>
      </c>
      <c r="T25" s="26">
        <v>73.745896035000001</v>
      </c>
      <c r="U25" s="26">
        <v>73.161749902699981</v>
      </c>
      <c r="V25" s="26">
        <v>81.588480778499999</v>
      </c>
      <c r="W25" s="26">
        <v>82.20919583136002</v>
      </c>
      <c r="X25" s="26">
        <v>83.084639708470036</v>
      </c>
      <c r="Y25" s="26">
        <v>53.050909563059975</v>
      </c>
      <c r="Z25" s="26">
        <v>54.34978413799999</v>
      </c>
      <c r="AA25" s="26">
        <v>54.233414404979982</v>
      </c>
      <c r="AB25" s="26">
        <v>56.103131605799987</v>
      </c>
      <c r="AC25" s="26">
        <v>58.017174663499972</v>
      </c>
      <c r="AD25" s="26">
        <v>61.01817375272001</v>
      </c>
      <c r="AE25" s="26">
        <v>60.462323185099969</v>
      </c>
      <c r="AF25" s="26">
        <v>61.608062487000041</v>
      </c>
      <c r="AG25" s="26">
        <v>65.13395922569002</v>
      </c>
      <c r="AH25" s="26">
        <v>49.333023351120048</v>
      </c>
      <c r="AI25" s="26">
        <v>79.372375368749857</v>
      </c>
      <c r="AJ25" s="26">
        <v>80.487737230159894</v>
      </c>
      <c r="AK25" s="26">
        <v>82.54416153049992</v>
      </c>
      <c r="AL25" s="26">
        <v>80.179439054319914</v>
      </c>
      <c r="AM25" s="26">
        <v>79.369560523199979</v>
      </c>
      <c r="AN25" s="26">
        <v>79.93284194577997</v>
      </c>
      <c r="AO25" s="26">
        <v>81.386080524999983</v>
      </c>
      <c r="AP25" s="26">
        <v>84.831008629850004</v>
      </c>
      <c r="AQ25" s="26">
        <v>90.156934083600049</v>
      </c>
      <c r="AR25" s="26">
        <v>97.701284195990027</v>
      </c>
      <c r="AS25" s="26">
        <v>100.14326652019989</v>
      </c>
      <c r="AT25" s="26">
        <v>107.84930177637</v>
      </c>
      <c r="AU25" s="26">
        <v>112.27769663024007</v>
      </c>
      <c r="AV25" s="26">
        <v>122.55172843774007</v>
      </c>
      <c r="AW25" s="26">
        <v>130.96130052666999</v>
      </c>
      <c r="AX25" s="26">
        <v>128.22151093526006</v>
      </c>
      <c r="AY25" s="26">
        <v>128.6</v>
      </c>
      <c r="AZ25" s="20">
        <v>126.48504757297019</v>
      </c>
      <c r="BA25" s="20">
        <v>135.00804670877</v>
      </c>
      <c r="BB25" s="20">
        <v>138.26829409004995</v>
      </c>
      <c r="BC25" s="26">
        <v>137.31909334009012</v>
      </c>
      <c r="BD25" s="26">
        <v>146.60168254595001</v>
      </c>
      <c r="BE25" s="26">
        <v>142.3847071666101</v>
      </c>
      <c r="BF25" s="26">
        <v>146.46359421883011</v>
      </c>
      <c r="BG25" s="26">
        <v>144.78927327617015</v>
      </c>
      <c r="BH25" s="26">
        <v>154.49620203223012</v>
      </c>
      <c r="BI25" s="26">
        <v>152.07488503237985</v>
      </c>
      <c r="BJ25" s="26">
        <v>147.73930787979012</v>
      </c>
      <c r="BK25" s="61">
        <v>148.93321865896004</v>
      </c>
      <c r="BL25" s="61">
        <v>151.73727885148006</v>
      </c>
      <c r="BM25" s="60">
        <f>'T6'!BM25</f>
        <v>155.74121090292002</v>
      </c>
      <c r="BN25" s="60">
        <f>'T6'!BN25</f>
        <v>161.80526393414999</v>
      </c>
      <c r="BO25" s="60">
        <f>'T6'!BO25</f>
        <v>161.44466692313</v>
      </c>
      <c r="BP25" s="60">
        <f>'T6'!BP25</f>
        <v>165.58182570447985</v>
      </c>
      <c r="BQ25" s="60">
        <f>'T6'!BQ25</f>
        <v>170.1220626376799</v>
      </c>
      <c r="BR25" s="60">
        <f>'T6'!BR25</f>
        <v>170.93640569804992</v>
      </c>
      <c r="BS25" s="60">
        <f>'T6'!BS25</f>
        <v>188.89238534435009</v>
      </c>
      <c r="BT25" s="60">
        <f>'T6'!BT25</f>
        <v>188.78462351236004</v>
      </c>
      <c r="BU25" s="60">
        <f>'T6'!BU25</f>
        <v>188.50612468467017</v>
      </c>
      <c r="BV25" s="60">
        <f>'T6'!BV25</f>
        <v>191.25333930565995</v>
      </c>
      <c r="BW25" s="60">
        <f>'T6'!BW25</f>
        <v>187.99507205420997</v>
      </c>
      <c r="BX25" s="60">
        <f>'T6'!BX25</f>
        <v>190.03211468680996</v>
      </c>
      <c r="BY25" s="60">
        <f>'T6'!BY25</f>
        <v>200.95455157770988</v>
      </c>
      <c r="BZ25" s="60">
        <f>'T6'!BZ25</f>
        <v>205.34145999999998</v>
      </c>
      <c r="CA25" s="60">
        <f>'T6'!CA25</f>
        <v>202.59634655147016</v>
      </c>
      <c r="CB25" s="60">
        <f>'T6'!CB25</f>
        <v>215.272728105054</v>
      </c>
      <c r="CC25" s="60">
        <f>'T6'!CC25</f>
        <v>207.78675303419999</v>
      </c>
      <c r="CD25" s="60">
        <f>'T6'!CD25</f>
        <v>210.08631949740004</v>
      </c>
      <c r="CE25" s="60">
        <f>'T6'!CE25</f>
        <v>216.92145903008009</v>
      </c>
      <c r="CF25" s="60">
        <f>'T6'!CF25</f>
        <v>219.05617040560028</v>
      </c>
      <c r="CG25" s="60">
        <f>'T6'!CG25</f>
        <v>230.17270614816917</v>
      </c>
      <c r="CH25" s="60">
        <f>'T6'!CH25</f>
        <v>222.21165930371015</v>
      </c>
      <c r="CI25" s="60">
        <f>'T6'!CI25</f>
        <v>209.77196152079992</v>
      </c>
      <c r="CJ25" s="60">
        <f>'T6'!CJ25</f>
        <v>206.12810034386013</v>
      </c>
    </row>
    <row r="26" spans="1:97" x14ac:dyDescent="0.25">
      <c r="A26" s="51" t="s">
        <v>77</v>
      </c>
      <c r="B26" s="26">
        <v>476.14349761786463</v>
      </c>
      <c r="C26" s="26">
        <v>498.34990000000005</v>
      </c>
      <c r="D26" s="26">
        <v>1318.283794961362</v>
      </c>
      <c r="E26" s="26">
        <v>1593.7574720045782</v>
      </c>
      <c r="F26" s="26">
        <v>2455.1972195092308</v>
      </c>
      <c r="G26" s="26">
        <v>3469.3205127024312</v>
      </c>
      <c r="H26" s="75">
        <f t="shared" si="0"/>
        <v>4437.657468389446</v>
      </c>
      <c r="I26" s="75">
        <f t="shared" si="1"/>
        <v>6297.0093742018798</v>
      </c>
      <c r="J26" s="75">
        <f t="shared" ca="1" si="2"/>
        <v>8539.8034586108952</v>
      </c>
      <c r="K26" s="75">
        <f t="shared" ca="1" si="3"/>
        <v>12239.623253444941</v>
      </c>
      <c r="L26" s="75">
        <f ca="1">'T6'!L26</f>
        <v>13199.203903093312</v>
      </c>
      <c r="M26" s="47"/>
      <c r="N26" s="55">
        <v>1301.6418893609778</v>
      </c>
      <c r="O26" s="26">
        <v>1696.0968214411125</v>
      </c>
      <c r="P26" s="26">
        <v>1741.1002502025822</v>
      </c>
      <c r="Q26" s="26">
        <v>1714.7883196148775</v>
      </c>
      <c r="R26" s="26">
        <v>1734.8966336800581</v>
      </c>
      <c r="S26" s="26">
        <v>1954.600459393545</v>
      </c>
      <c r="T26" s="26">
        <v>2023.5699183070974</v>
      </c>
      <c r="U26" s="26">
        <v>2086.7102750220197</v>
      </c>
      <c r="V26" s="26">
        <v>2178.3726538714823</v>
      </c>
      <c r="W26" s="26">
        <v>2278.8338643230222</v>
      </c>
      <c r="X26" s="26">
        <v>2352.0126887964739</v>
      </c>
      <c r="Y26" s="26">
        <v>2455.1972195092308</v>
      </c>
      <c r="Z26" s="26">
        <v>2469.9533156499101</v>
      </c>
      <c r="AA26" s="26">
        <v>2595.1147501612572</v>
      </c>
      <c r="AB26" s="26">
        <v>2619.7571726981796</v>
      </c>
      <c r="AC26" s="26">
        <v>2734.2051778430287</v>
      </c>
      <c r="AD26" s="26">
        <v>2806.8979016294647</v>
      </c>
      <c r="AE26" s="26">
        <v>2864.8476994477037</v>
      </c>
      <c r="AF26" s="26">
        <v>3014.7745028972708</v>
      </c>
      <c r="AG26" s="26">
        <v>3072.167167015667</v>
      </c>
      <c r="AH26" s="26">
        <v>3191.6464323122591</v>
      </c>
      <c r="AI26" s="26">
        <v>3274.4920589158278</v>
      </c>
      <c r="AJ26" s="26">
        <v>3357.6940119036144</v>
      </c>
      <c r="AK26" s="26">
        <v>3469.3205127024312</v>
      </c>
      <c r="AL26" s="26">
        <v>3416.098631045269</v>
      </c>
      <c r="AM26" s="26">
        <v>3395.4477400336091</v>
      </c>
      <c r="AN26" s="26">
        <v>3529.9384725429691</v>
      </c>
      <c r="AO26" s="26">
        <v>3684.9525707942025</v>
      </c>
      <c r="AP26" s="26">
        <v>3786.0947676017199</v>
      </c>
      <c r="AQ26" s="26">
        <v>3846.9599398820123</v>
      </c>
      <c r="AR26" s="26">
        <v>3956.9798158790441</v>
      </c>
      <c r="AS26" s="26">
        <v>4031.1415702717472</v>
      </c>
      <c r="AT26" s="26">
        <v>4148.5807038172743</v>
      </c>
      <c r="AU26" s="26">
        <v>4208.5007864737099</v>
      </c>
      <c r="AV26" s="26">
        <v>4318.6329089627388</v>
      </c>
      <c r="AW26" s="26">
        <v>4437.657468389446</v>
      </c>
      <c r="AX26" s="26">
        <v>4542.4476935387574</v>
      </c>
      <c r="AY26" s="26">
        <v>4761</v>
      </c>
      <c r="AZ26" s="20">
        <v>4889.3695757046726</v>
      </c>
      <c r="BA26" s="20">
        <v>5104.5649286051948</v>
      </c>
      <c r="BB26" s="20">
        <v>5262.7701742996114</v>
      </c>
      <c r="BC26" s="26">
        <v>5474.5715489911008</v>
      </c>
      <c r="BD26" s="26">
        <v>5603.4504663988209</v>
      </c>
      <c r="BE26" s="26">
        <v>5911.3210830582511</v>
      </c>
      <c r="BF26" s="26">
        <v>5991.6052792610908</v>
      </c>
      <c r="BG26" s="26">
        <v>6025.4099097111803</v>
      </c>
      <c r="BH26" s="26">
        <v>6181.5175294140718</v>
      </c>
      <c r="BI26" s="26">
        <v>6297.0093742018798</v>
      </c>
      <c r="BJ26" s="26">
        <v>6378.1865479119251</v>
      </c>
      <c r="BK26" s="61">
        <v>6509.9158009893754</v>
      </c>
      <c r="BL26" s="61">
        <v>6588.8299051724207</v>
      </c>
      <c r="BM26" s="60">
        <f>'T6'!BM26</f>
        <v>6744.9668788287136</v>
      </c>
      <c r="BN26" s="60">
        <f>'T6'!BN26</f>
        <v>6912.470668157026</v>
      </c>
      <c r="BO26" s="60">
        <f>'T6'!BO26</f>
        <v>7064.7666922171702</v>
      </c>
      <c r="BP26" s="60">
        <f>'T6'!BP26</f>
        <v>7285.5361210394658</v>
      </c>
      <c r="BQ26" s="60">
        <f>'T6'!BQ26</f>
        <v>7621.6416215640811</v>
      </c>
      <c r="BR26" s="60">
        <f>'T6'!BR26</f>
        <v>7799.7893263049173</v>
      </c>
      <c r="BS26" s="60">
        <f>'T6'!BS26</f>
        <v>7973.1573966746964</v>
      </c>
      <c r="BT26" s="60">
        <f>'T6'!BT26</f>
        <v>8270.2407729582646</v>
      </c>
      <c r="BU26" s="60">
        <f>'T6'!BU26</f>
        <v>8539.8034586108952</v>
      </c>
      <c r="BV26" s="60">
        <f>'T6'!BV26</f>
        <v>8777.8106524339</v>
      </c>
      <c r="BW26" s="60">
        <f>'T6'!BW26</f>
        <v>9036.2717113525414</v>
      </c>
      <c r="BX26" s="60">
        <f>'T6'!BX26</f>
        <v>9038.9247393119658</v>
      </c>
      <c r="BY26" s="60">
        <f>'T6'!BY26</f>
        <v>9569.1249903543612</v>
      </c>
      <c r="BZ26" s="60">
        <f>'T6'!BZ26</f>
        <v>9824.7477799999997</v>
      </c>
      <c r="CA26" s="60">
        <f>'T6'!CA26</f>
        <v>10153.093018992658</v>
      </c>
      <c r="CB26" s="60">
        <f>'T6'!CB26</f>
        <v>10527.690484419907</v>
      </c>
      <c r="CC26" s="60">
        <f>'T6'!CC26</f>
        <v>11048.224800920112</v>
      </c>
      <c r="CD26" s="60">
        <f>'T6'!CD26</f>
        <v>11439.442354869305</v>
      </c>
      <c r="CE26" s="60">
        <f>'T6'!CE26</f>
        <v>11512.454906721647</v>
      </c>
      <c r="CF26" s="60">
        <f>'T6'!CF26</f>
        <v>11888.684451400717</v>
      </c>
      <c r="CG26" s="60">
        <f>'T6'!CG26</f>
        <v>12239.623253444941</v>
      </c>
      <c r="CH26" s="60">
        <f>'T6'!CH26</f>
        <v>12394.046746241289</v>
      </c>
      <c r="CI26" s="60">
        <f>'T6'!CI26</f>
        <v>12928.530313357298</v>
      </c>
      <c r="CJ26" s="60">
        <f>'T6'!CJ26</f>
        <v>13199.203903093312</v>
      </c>
    </row>
    <row r="27" spans="1:97" x14ac:dyDescent="0.25">
      <c r="A27" s="50" t="s">
        <v>78</v>
      </c>
      <c r="B27" s="27">
        <v>165.46810439718169</v>
      </c>
      <c r="C27" s="27">
        <v>167.85977</v>
      </c>
      <c r="D27" s="27">
        <v>485.19422475358681</v>
      </c>
      <c r="E27" s="27">
        <v>788.54855597719927</v>
      </c>
      <c r="F27" s="27">
        <v>802.84493142503345</v>
      </c>
      <c r="G27" s="27">
        <v>861.10327048161321</v>
      </c>
      <c r="H27" s="27">
        <f t="shared" si="0"/>
        <v>880.35785874718817</v>
      </c>
      <c r="I27" s="27">
        <f t="shared" si="1"/>
        <v>988.59156052288813</v>
      </c>
      <c r="J27" s="27">
        <f t="shared" ca="1" si="2"/>
        <v>1036.6827035708607</v>
      </c>
      <c r="K27" s="27">
        <f t="shared" ca="1" si="3"/>
        <v>1292.0386190859008</v>
      </c>
      <c r="L27" s="27">
        <f ca="1">'T6'!L27</f>
        <v>1435.5313692927919</v>
      </c>
      <c r="M27" s="76"/>
      <c r="N27" s="56">
        <v>1086.6676996072349</v>
      </c>
      <c r="O27" s="27">
        <v>743.785327556379</v>
      </c>
      <c r="P27" s="27">
        <v>717.62840948921553</v>
      </c>
      <c r="Q27" s="27">
        <v>739.12213569371681</v>
      </c>
      <c r="R27" s="27">
        <v>761.22524330929639</v>
      </c>
      <c r="S27" s="27">
        <v>749.96210118409044</v>
      </c>
      <c r="T27" s="27">
        <v>652.02604851549029</v>
      </c>
      <c r="U27" s="27">
        <v>1014.2068130038846</v>
      </c>
      <c r="V27" s="27">
        <v>1024.8366582436847</v>
      </c>
      <c r="W27" s="27">
        <v>1084.7975994886131</v>
      </c>
      <c r="X27" s="27">
        <v>709.89885197446381</v>
      </c>
      <c r="Y27" s="27">
        <v>802.84493142503345</v>
      </c>
      <c r="Z27" s="27">
        <v>811.48852093892719</v>
      </c>
      <c r="AA27" s="27">
        <v>723.0742393736482</v>
      </c>
      <c r="AB27" s="27">
        <v>841.02937989833856</v>
      </c>
      <c r="AC27" s="27">
        <v>850.81282817404178</v>
      </c>
      <c r="AD27" s="27">
        <v>766.89130340003169</v>
      </c>
      <c r="AE27" s="27">
        <v>851.91643832111652</v>
      </c>
      <c r="AF27" s="27">
        <v>958.85545417099001</v>
      </c>
      <c r="AG27" s="27">
        <v>771.0144020939864</v>
      </c>
      <c r="AH27" s="27">
        <v>801.79299842425223</v>
      </c>
      <c r="AI27" s="27">
        <v>831.83217984598321</v>
      </c>
      <c r="AJ27" s="27">
        <v>912.20595633445964</v>
      </c>
      <c r="AK27" s="27">
        <v>861.10327048161321</v>
      </c>
      <c r="AL27" s="27">
        <v>1033.1526256644561</v>
      </c>
      <c r="AM27" s="27">
        <v>1063.418417600119</v>
      </c>
      <c r="AN27" s="27">
        <v>972.68446643885193</v>
      </c>
      <c r="AO27" s="27">
        <v>996.77328653522261</v>
      </c>
      <c r="AP27" s="27">
        <v>966.68020343669468</v>
      </c>
      <c r="AQ27" s="27">
        <v>882.02722560809525</v>
      </c>
      <c r="AR27" s="27">
        <v>883.40847768998526</v>
      </c>
      <c r="AS27" s="27">
        <v>990.47694219442133</v>
      </c>
      <c r="AT27" s="27">
        <v>1011.5813400053405</v>
      </c>
      <c r="AU27" s="27">
        <v>945.57076293563614</v>
      </c>
      <c r="AV27" s="27">
        <v>943.88216775917431</v>
      </c>
      <c r="AW27" s="27">
        <v>880.35785874718817</v>
      </c>
      <c r="AX27" s="27">
        <v>894.96335590452566</v>
      </c>
      <c r="AY27" s="27">
        <v>954</v>
      </c>
      <c r="AZ27" s="22">
        <v>974.86833732758146</v>
      </c>
      <c r="BA27" s="22">
        <v>1018.5217669261079</v>
      </c>
      <c r="BB27" s="22">
        <v>1160.303554512182</v>
      </c>
      <c r="BC27" s="26">
        <v>1193.352023804337</v>
      </c>
      <c r="BD27" s="26">
        <v>1095.2105936225605</v>
      </c>
      <c r="BE27" s="26">
        <v>1121.6094571343856</v>
      </c>
      <c r="BF27" s="26">
        <v>1084.4537981416536</v>
      </c>
      <c r="BG27" s="26">
        <v>897.81625262147031</v>
      </c>
      <c r="BH27" s="27">
        <v>921.44374553986256</v>
      </c>
      <c r="BI27" s="27">
        <v>988.59156052288813</v>
      </c>
      <c r="BJ27" s="26">
        <v>915.28713173870972</v>
      </c>
      <c r="BK27" s="61">
        <v>893.92665815387284</v>
      </c>
      <c r="BL27" s="61">
        <v>918.86112155172907</v>
      </c>
      <c r="BM27" s="60">
        <f>'T6'!BM27</f>
        <v>905.3008463746105</v>
      </c>
      <c r="BN27" s="60">
        <f>'T6'!BN27</f>
        <v>937.64463405350045</v>
      </c>
      <c r="BO27" s="60">
        <f>'T6'!BO27</f>
        <v>938.23939714518804</v>
      </c>
      <c r="BP27" s="60">
        <f>'T6'!BP27</f>
        <v>1019.2761704079828</v>
      </c>
      <c r="BQ27" s="60">
        <f>'T6'!BQ27</f>
        <v>966.24987885448616</v>
      </c>
      <c r="BR27" s="60">
        <f>'T6'!BR27</f>
        <v>1026.5626244965285</v>
      </c>
      <c r="BS27" s="60">
        <f>'T6'!BS27</f>
        <v>1026.5271277605307</v>
      </c>
      <c r="BT27" s="60">
        <f>'T6'!BT27</f>
        <v>1016.0266281184121</v>
      </c>
      <c r="BU27" s="60">
        <f>'T6'!BU27</f>
        <v>1036.6827035708607</v>
      </c>
      <c r="BV27" s="60">
        <f>'T6'!BV27</f>
        <v>927.88841850874155</v>
      </c>
      <c r="BW27" s="60">
        <f>'T6'!BW27</f>
        <v>933.81569392780727</v>
      </c>
      <c r="BX27" s="60">
        <f>'T6'!BX27</f>
        <v>953.74849500696928</v>
      </c>
      <c r="BY27" s="60">
        <f>'T6'!BY27</f>
        <v>973.92937587407846</v>
      </c>
      <c r="BZ27" s="60">
        <f>'T6'!BZ27</f>
        <v>949.00555000000008</v>
      </c>
      <c r="CA27" s="60">
        <f>'T6'!CA27</f>
        <v>972.53728398542989</v>
      </c>
      <c r="CB27" s="60">
        <f>'T6'!CB27</f>
        <v>964.47113295232623</v>
      </c>
      <c r="CC27" s="60">
        <f>'T6'!CC27</f>
        <v>1091.2270488986517</v>
      </c>
      <c r="CD27" s="60">
        <f>'T6'!CD27</f>
        <v>1103.6299977163665</v>
      </c>
      <c r="CE27" s="60">
        <f>'T6'!CE27</f>
        <v>1111.1205653625782</v>
      </c>
      <c r="CF27" s="60">
        <f>'T6'!CF27</f>
        <v>1108.3969169010654</v>
      </c>
      <c r="CG27" s="60">
        <f>'T6'!CG27</f>
        <v>1292.0386190859008</v>
      </c>
      <c r="CH27" s="60">
        <f>'T6'!CH27</f>
        <v>1289.2661218143901</v>
      </c>
      <c r="CI27" s="60">
        <f>'T6'!CI27</f>
        <v>1337.1124888521354</v>
      </c>
      <c r="CJ27" s="60">
        <f>'T6'!CJ27</f>
        <v>1435.5313692927919</v>
      </c>
    </row>
    <row r="28" spans="1:97" x14ac:dyDescent="0.25">
      <c r="A28" s="86" t="s">
        <v>37</v>
      </c>
      <c r="B28" s="36">
        <f t="shared" ref="B28:BL28" si="4">SUM(B29:B37)</f>
        <v>1724.8410000000001</v>
      </c>
      <c r="C28" s="36">
        <f t="shared" si="4"/>
        <v>2591.2640000000006</v>
      </c>
      <c r="D28" s="36">
        <f t="shared" si="4"/>
        <v>3538.8890000000001</v>
      </c>
      <c r="E28" s="36">
        <f t="shared" si="4"/>
        <v>5261.7510000000002</v>
      </c>
      <c r="F28" s="36">
        <f t="shared" si="4"/>
        <v>8219.136199999999</v>
      </c>
      <c r="G28" s="36">
        <f t="shared" si="4"/>
        <v>12244.357</v>
      </c>
      <c r="H28" s="36">
        <f t="shared" si="4"/>
        <v>12661.490257000001</v>
      </c>
      <c r="I28" s="36">
        <f t="shared" si="4"/>
        <v>17236.444721717853</v>
      </c>
      <c r="J28" s="36">
        <f t="shared" ca="1" si="2"/>
        <v>21813.240379586667</v>
      </c>
      <c r="K28" s="36">
        <f t="shared" ca="1" si="3"/>
        <v>29357.485694858387</v>
      </c>
      <c r="L28" s="36">
        <f ca="1">'T6'!L28</f>
        <v>29930.449913968499</v>
      </c>
      <c r="M28" s="77"/>
      <c r="N28" s="57">
        <f t="shared" si="4"/>
        <v>5580.0317899999991</v>
      </c>
      <c r="O28" s="36">
        <f t="shared" si="4"/>
        <v>5776.72721</v>
      </c>
      <c r="P28" s="36">
        <f t="shared" si="4"/>
        <v>6043.1438300000009</v>
      </c>
      <c r="Q28" s="36">
        <f t="shared" si="4"/>
        <v>6175.5275800000009</v>
      </c>
      <c r="R28" s="36">
        <f t="shared" si="4"/>
        <v>6380.72019</v>
      </c>
      <c r="S28" s="36">
        <f t="shared" si="4"/>
        <v>6568.5352799999991</v>
      </c>
      <c r="T28" s="36">
        <f t="shared" si="4"/>
        <v>6809.3054199999997</v>
      </c>
      <c r="U28" s="36">
        <f t="shared" si="4"/>
        <v>7073.7091200000004</v>
      </c>
      <c r="V28" s="36">
        <f t="shared" si="4"/>
        <v>7299.4067500000001</v>
      </c>
      <c r="W28" s="36">
        <f t="shared" si="4"/>
        <v>7699.27844</v>
      </c>
      <c r="X28" s="36">
        <f t="shared" si="4"/>
        <v>7994.4283400000004</v>
      </c>
      <c r="Y28" s="36">
        <f t="shared" si="4"/>
        <v>8219.136199999999</v>
      </c>
      <c r="Z28" s="36">
        <f t="shared" si="4"/>
        <v>8625.6034699999982</v>
      </c>
      <c r="AA28" s="36">
        <f t="shared" si="4"/>
        <v>8815.3316799999975</v>
      </c>
      <c r="AB28" s="36">
        <f t="shared" si="4"/>
        <v>9151.4678899999981</v>
      </c>
      <c r="AC28" s="36">
        <f t="shared" si="4"/>
        <v>9469.9438200000022</v>
      </c>
      <c r="AD28" s="36">
        <f t="shared" si="4"/>
        <v>9728.5365299999976</v>
      </c>
      <c r="AE28" s="36">
        <f t="shared" si="4"/>
        <v>10064.211949999997</v>
      </c>
      <c r="AF28" s="36">
        <f t="shared" si="4"/>
        <v>10459.168600000001</v>
      </c>
      <c r="AG28" s="36">
        <f t="shared" si="4"/>
        <v>10803.972719999998</v>
      </c>
      <c r="AH28" s="36">
        <f t="shared" si="4"/>
        <v>11304.341369999998</v>
      </c>
      <c r="AI28" s="36">
        <f t="shared" si="4"/>
        <v>11557.607769999999</v>
      </c>
      <c r="AJ28" s="36">
        <f t="shared" si="4"/>
        <v>11885.751420000001</v>
      </c>
      <c r="AK28" s="36">
        <f t="shared" si="4"/>
        <v>12244.356629999998</v>
      </c>
      <c r="AL28" s="36">
        <f t="shared" si="4"/>
        <v>12643.25844</v>
      </c>
      <c r="AM28" s="36">
        <f t="shared" si="4"/>
        <v>12737.386329999999</v>
      </c>
      <c r="AN28" s="36">
        <f t="shared" si="4"/>
        <v>13049.18974</v>
      </c>
      <c r="AO28" s="36">
        <f t="shared" si="4"/>
        <v>11250.642529999999</v>
      </c>
      <c r="AP28" s="36">
        <f t="shared" si="4"/>
        <v>11263.877524999998</v>
      </c>
      <c r="AQ28" s="36">
        <f t="shared" si="4"/>
        <v>11302.666509999999</v>
      </c>
      <c r="AR28" s="36">
        <f t="shared" si="4"/>
        <v>11448.212889000979</v>
      </c>
      <c r="AS28" s="36">
        <f t="shared" si="4"/>
        <v>11657.408630000002</v>
      </c>
      <c r="AT28" s="36">
        <f t="shared" si="4"/>
        <v>11913.170908999999</v>
      </c>
      <c r="AU28" s="36">
        <f t="shared" si="4"/>
        <v>12040.854382000001</v>
      </c>
      <c r="AV28" s="36">
        <f t="shared" si="4"/>
        <v>12279.058404000001</v>
      </c>
      <c r="AW28" s="36">
        <f t="shared" si="4"/>
        <v>12661.490257000001</v>
      </c>
      <c r="AX28" s="36">
        <f t="shared" si="4"/>
        <v>13026.546011</v>
      </c>
      <c r="AY28" s="36">
        <f t="shared" si="4"/>
        <v>13251.528318000001</v>
      </c>
      <c r="AZ28" s="36">
        <f t="shared" si="4"/>
        <v>13625.221374417903</v>
      </c>
      <c r="BA28" s="36">
        <f t="shared" si="4"/>
        <v>13836.40106442557</v>
      </c>
      <c r="BB28" s="36">
        <f t="shared" si="4"/>
        <v>14275.318958134931</v>
      </c>
      <c r="BC28" s="36">
        <f t="shared" si="4"/>
        <v>14663.303785742435</v>
      </c>
      <c r="BD28" s="36">
        <f t="shared" si="4"/>
        <v>15214.026256798457</v>
      </c>
      <c r="BE28" s="36">
        <f t="shared" si="4"/>
        <v>15779.23102110989</v>
      </c>
      <c r="BF28" s="36">
        <f t="shared" si="4"/>
        <v>16162.807658238744</v>
      </c>
      <c r="BG28" s="36">
        <f t="shared" si="4"/>
        <v>16623.480531720288</v>
      </c>
      <c r="BH28" s="36">
        <f t="shared" si="4"/>
        <v>17015.341624119421</v>
      </c>
      <c r="BI28" s="36">
        <f t="shared" si="4"/>
        <v>17236.444721717853</v>
      </c>
      <c r="BJ28" s="36">
        <f t="shared" si="4"/>
        <v>17620.534695482445</v>
      </c>
      <c r="BK28" s="63">
        <f t="shared" si="4"/>
        <v>18002.161875556882</v>
      </c>
      <c r="BL28" s="63">
        <f t="shared" si="4"/>
        <v>18474.745999999999</v>
      </c>
      <c r="BM28" s="64">
        <f>'T6'!BM28</f>
        <v>18681.776589726232</v>
      </c>
      <c r="BN28" s="64">
        <f>'T6'!BN28</f>
        <v>19040.654660656419</v>
      </c>
      <c r="BO28" s="64">
        <f>'T6'!BO28</f>
        <v>19250.415095394481</v>
      </c>
      <c r="BP28" s="64">
        <f>'T6'!BP28</f>
        <v>19501.298486632757</v>
      </c>
      <c r="BQ28" s="64">
        <f>'T6'!BQ28</f>
        <v>20278.143717795137</v>
      </c>
      <c r="BR28" s="64">
        <f>'T6'!BR28</f>
        <v>20621.227632691764</v>
      </c>
      <c r="BS28" s="64">
        <f>'T6'!BS28</f>
        <v>21044.516830328757</v>
      </c>
      <c r="BT28" s="64">
        <f>'T6'!BT28</f>
        <v>21566.537172842898</v>
      </c>
      <c r="BU28" s="64">
        <f>'T6'!BU28</f>
        <v>21813.240379586667</v>
      </c>
      <c r="BV28" s="64">
        <f>'T6'!BV28</f>
        <v>22577.894612395547</v>
      </c>
      <c r="BW28" s="64">
        <f>'T6'!BW28</f>
        <v>23205.779296911049</v>
      </c>
      <c r="BX28" s="64">
        <f>'T6'!BX28</f>
        <v>24020.298631358131</v>
      </c>
      <c r="BY28" s="64">
        <f>'T6'!BY28</f>
        <v>24675.42056416806</v>
      </c>
      <c r="BZ28" s="64">
        <f>'T6'!BZ28</f>
        <v>25292.567216219304</v>
      </c>
      <c r="CA28" s="64">
        <f>'T6'!CA28</f>
        <v>25925.149065784102</v>
      </c>
      <c r="CB28" s="64">
        <f>'T6'!CB28</f>
        <v>26704.766047426052</v>
      </c>
      <c r="CC28" s="64">
        <f>'T6'!CC28</f>
        <v>27454.403716126362</v>
      </c>
      <c r="CD28" s="64">
        <f>'T6'!CD28</f>
        <v>27987.111720786554</v>
      </c>
      <c r="CE28" s="64">
        <f>'T6'!CE28</f>
        <v>28291.220439088906</v>
      </c>
      <c r="CF28" s="64">
        <f>'T6'!CF28</f>
        <v>28885.576232259118</v>
      </c>
      <c r="CG28" s="64">
        <f>'T6'!CG28</f>
        <v>29357.485694858387</v>
      </c>
      <c r="CH28" s="64">
        <f>'T6'!CH28</f>
        <v>29314.33993578942</v>
      </c>
      <c r="CI28" s="64">
        <f>'T6'!CI28</f>
        <v>29930.449913968499</v>
      </c>
      <c r="CJ28" s="64">
        <f>'T6'!CJ28</f>
        <v>0</v>
      </c>
      <c r="CK28" s="64"/>
      <c r="CL28" s="64"/>
      <c r="CM28" s="64"/>
      <c r="CN28" s="64"/>
      <c r="CO28" s="64"/>
      <c r="CP28" s="64"/>
      <c r="CQ28" s="64"/>
      <c r="CR28" s="64"/>
      <c r="CS28" s="64"/>
    </row>
    <row r="29" spans="1:97" x14ac:dyDescent="0.25">
      <c r="A29" s="50" t="s">
        <v>28</v>
      </c>
      <c r="B29" s="34"/>
      <c r="C29" s="34"/>
      <c r="D29" s="34"/>
      <c r="E29" s="34"/>
      <c r="F29" s="34"/>
      <c r="G29" s="34"/>
      <c r="H29" s="78"/>
      <c r="I29" s="75">
        <f t="shared" ref="I29:I37" si="5">BI29</f>
        <v>2.1255842508999998</v>
      </c>
      <c r="J29" s="75">
        <f t="shared" ca="1" si="2"/>
        <v>10.436</v>
      </c>
      <c r="K29" s="75">
        <f t="shared" ca="1" si="3"/>
        <v>23.425000000000001</v>
      </c>
      <c r="L29" s="75">
        <f ca="1">'T6'!L29</f>
        <v>24.61</v>
      </c>
      <c r="M29" s="47"/>
      <c r="N29" s="58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2">
        <v>2.0010346656157698</v>
      </c>
      <c r="BB29" s="28" t="s">
        <v>27</v>
      </c>
      <c r="BC29" s="28" t="s">
        <v>27</v>
      </c>
      <c r="BD29" s="26">
        <v>11.63838</v>
      </c>
      <c r="BE29" s="26">
        <v>13.218059999999999</v>
      </c>
      <c r="BF29" s="26">
        <v>12.608647258180001</v>
      </c>
      <c r="BG29" s="26">
        <v>2.1295175</v>
      </c>
      <c r="BH29" s="26">
        <v>2.1265056057000002</v>
      </c>
      <c r="BI29" s="26">
        <v>2.1255842508999998</v>
      </c>
      <c r="BJ29" s="26">
        <v>2.1120144650000001</v>
      </c>
      <c r="BK29" s="61">
        <v>2.1555</v>
      </c>
      <c r="BL29" s="61">
        <v>2.1469999999999998</v>
      </c>
      <c r="BM29" s="61">
        <f>'T6'!BM29</f>
        <v>2.1618300000000001</v>
      </c>
      <c r="BN29" s="61">
        <f>'T6'!BN29</f>
        <v>2.0560806564999998</v>
      </c>
      <c r="BO29" s="26">
        <f>'T6'!BO29</f>
        <v>4.0809584042599996</v>
      </c>
      <c r="BP29" s="26">
        <f>'T6'!BP29</f>
        <v>4.0760947619899994</v>
      </c>
      <c r="BQ29" s="26">
        <f>'T6'!BQ29</f>
        <v>4.8840000000000003</v>
      </c>
      <c r="BR29" s="26">
        <f>'T6'!BR29</f>
        <v>4.8819999999999997</v>
      </c>
      <c r="BS29" s="26">
        <f>'T6'!BS29</f>
        <v>4.8600000000000003</v>
      </c>
      <c r="BT29" s="26">
        <f>'T6'!BT29</f>
        <v>10.462</v>
      </c>
      <c r="BU29" s="26">
        <f>'T6'!BU29</f>
        <v>10.436</v>
      </c>
      <c r="BV29" s="26">
        <f>'T6'!BV29</f>
        <v>10.422000000000001</v>
      </c>
      <c r="BW29" s="26">
        <f>'T6'!BW29</f>
        <v>16.009</v>
      </c>
      <c r="BX29" s="26">
        <f>'T6'!BX29</f>
        <v>17.645</v>
      </c>
      <c r="BY29" s="26">
        <f>'T6'!BY29</f>
        <v>23.4</v>
      </c>
      <c r="BZ29" s="26">
        <f>'T6'!BZ29</f>
        <v>23.985247640276071</v>
      </c>
      <c r="CA29" s="26">
        <f>'T6'!CA29</f>
        <v>24.585132665186705</v>
      </c>
      <c r="CB29" s="26">
        <f>'T6'!CB29</f>
        <v>23.544</v>
      </c>
      <c r="CC29" s="26">
        <f>'T6'!CC29</f>
        <v>23.552</v>
      </c>
      <c r="CD29" s="26">
        <f>'T6'!CD29</f>
        <v>23.614040064000001</v>
      </c>
      <c r="CE29" s="26">
        <f>'T6'!CE29</f>
        <v>23.391999999999999</v>
      </c>
      <c r="CF29" s="26">
        <f>'T6'!CF29</f>
        <v>17.795000000000002</v>
      </c>
      <c r="CG29" s="26">
        <f>'T6'!CG29</f>
        <v>23.425000000000001</v>
      </c>
      <c r="CH29" s="26">
        <f>'T6'!CH29</f>
        <v>24.55</v>
      </c>
      <c r="CI29" s="26">
        <f>'T6'!CI29</f>
        <v>24.61</v>
      </c>
      <c r="CJ29" s="26">
        <f>'T6'!CJ29</f>
        <v>0</v>
      </c>
    </row>
    <row r="30" spans="1:97" x14ac:dyDescent="0.25">
      <c r="A30" s="50" t="s">
        <v>29</v>
      </c>
      <c r="B30" s="26">
        <v>730.54300000000001</v>
      </c>
      <c r="C30" s="26">
        <v>1066.6690000000001</v>
      </c>
      <c r="D30" s="26">
        <v>1395.5360000000001</v>
      </c>
      <c r="E30" s="26">
        <v>1998.0609999999999</v>
      </c>
      <c r="F30" s="26">
        <v>3038.7709500000001</v>
      </c>
      <c r="G30" s="26">
        <v>4314.3850000000002</v>
      </c>
      <c r="H30" s="75">
        <f t="shared" ref="H30:H37" si="6">AW30</f>
        <v>4210.6138939999992</v>
      </c>
      <c r="I30" s="75">
        <f t="shared" si="5"/>
        <v>4394.2645094384734</v>
      </c>
      <c r="J30" s="75">
        <f t="shared" ca="1" si="2"/>
        <v>4593.579387617152</v>
      </c>
      <c r="K30" s="75">
        <f t="shared" ca="1" si="3"/>
        <v>5692.1171910641233</v>
      </c>
      <c r="L30" s="75">
        <f ca="1">'T6'!L30</f>
        <v>5565.9874488391661</v>
      </c>
      <c r="M30" s="47"/>
      <c r="N30" s="59">
        <v>2091.6628900000001</v>
      </c>
      <c r="O30" s="20">
        <v>2147.36213</v>
      </c>
      <c r="P30" s="20">
        <v>2237.6084900000001</v>
      </c>
      <c r="Q30" s="20">
        <v>2304.3493900000003</v>
      </c>
      <c r="R30" s="20">
        <v>2389.14273</v>
      </c>
      <c r="S30" s="20">
        <v>2471.8295099999996</v>
      </c>
      <c r="T30" s="20">
        <v>2592.3957799999998</v>
      </c>
      <c r="U30" s="20">
        <v>2667.07476</v>
      </c>
      <c r="V30" s="20">
        <v>2741.8404100000002</v>
      </c>
      <c r="W30" s="20">
        <v>2884.9209500000002</v>
      </c>
      <c r="X30" s="20">
        <v>2968.143</v>
      </c>
      <c r="Y30" s="20">
        <v>3038.7709500000001</v>
      </c>
      <c r="Z30" s="20">
        <v>3147.7473599999998</v>
      </c>
      <c r="AA30" s="20">
        <v>3206.6169399999999</v>
      </c>
      <c r="AB30" s="20">
        <v>3337.7572</v>
      </c>
      <c r="AC30" s="20">
        <v>3466.3434600000001</v>
      </c>
      <c r="AD30" s="20">
        <v>3566.3671300000001</v>
      </c>
      <c r="AE30" s="20">
        <v>3685.2032899999999</v>
      </c>
      <c r="AF30" s="20">
        <v>3800.3161500000001</v>
      </c>
      <c r="AG30" s="20">
        <v>3905.0212200000001</v>
      </c>
      <c r="AH30" s="20">
        <v>4049.4011700000001</v>
      </c>
      <c r="AI30" s="20">
        <v>4152.6148899999998</v>
      </c>
      <c r="AJ30" s="20">
        <v>4223.5257199999996</v>
      </c>
      <c r="AK30" s="20">
        <v>4314.3849700000001</v>
      </c>
      <c r="AL30" s="20">
        <v>4427.60952</v>
      </c>
      <c r="AM30" s="20">
        <v>4476.3591799999995</v>
      </c>
      <c r="AN30" s="20">
        <v>4600.5243099999998</v>
      </c>
      <c r="AO30" s="20">
        <v>4096.6332200000006</v>
      </c>
      <c r="AP30" s="20">
        <v>4064.6186150000008</v>
      </c>
      <c r="AQ30" s="20">
        <v>4129.0323200000003</v>
      </c>
      <c r="AR30" s="20">
        <v>4142.5840651584303</v>
      </c>
      <c r="AS30" s="20">
        <v>4169.6426200000005</v>
      </c>
      <c r="AT30" s="20">
        <v>4190.3193200000005</v>
      </c>
      <c r="AU30" s="20">
        <v>4186.3014280000007</v>
      </c>
      <c r="AV30" s="20">
        <v>4194.4026099999992</v>
      </c>
      <c r="AW30" s="20">
        <v>4210.6138939999992</v>
      </c>
      <c r="AX30" s="20">
        <v>4203.4778450000003</v>
      </c>
      <c r="AY30" s="20">
        <v>4129.2370700000001</v>
      </c>
      <c r="AZ30" s="20">
        <v>4126.4226748646997</v>
      </c>
      <c r="BA30" s="20">
        <v>4125.7562677382339</v>
      </c>
      <c r="BB30" s="26">
        <v>4187.0429812449202</v>
      </c>
      <c r="BC30" s="26">
        <v>4239.7649127863815</v>
      </c>
      <c r="BD30" s="26">
        <v>4283.2217970600495</v>
      </c>
      <c r="BE30" s="26">
        <v>4306.4052813933877</v>
      </c>
      <c r="BF30" s="26">
        <v>4357.90734429028</v>
      </c>
      <c r="BG30" s="26">
        <v>4412.0251002585273</v>
      </c>
      <c r="BH30" s="26">
        <v>4445.0468379880822</v>
      </c>
      <c r="BI30" s="26">
        <v>4394.2645094384734</v>
      </c>
      <c r="BJ30" s="26">
        <v>4385.7625451274516</v>
      </c>
      <c r="BK30" s="61">
        <v>4387.4681549972856</v>
      </c>
      <c r="BL30" s="61">
        <v>4397.1379999999999</v>
      </c>
      <c r="BM30" s="61">
        <f>'T6'!BM30</f>
        <v>4410.1806965067999</v>
      </c>
      <c r="BN30" s="61">
        <f>'T6'!BN30</f>
        <v>4433.8270663091571</v>
      </c>
      <c r="BO30" s="26">
        <f>'T6'!BO30</f>
        <v>4415.6376481366406</v>
      </c>
      <c r="BP30" s="26">
        <f>'T6'!BP30</f>
        <v>4406.0544459461689</v>
      </c>
      <c r="BQ30" s="26">
        <f>'T6'!BQ30</f>
        <v>4468.6587311874018</v>
      </c>
      <c r="BR30" s="26">
        <f>'T6'!BR30</f>
        <v>4495.6929257469492</v>
      </c>
      <c r="BS30" s="26">
        <f>'T6'!BS30</f>
        <v>4495.2147214649958</v>
      </c>
      <c r="BT30" s="26">
        <f>'T6'!BT30</f>
        <v>4573.9938642384413</v>
      </c>
      <c r="BU30" s="26">
        <f>'T6'!BU30</f>
        <v>4593.579387617152</v>
      </c>
      <c r="BV30" s="26">
        <f>'T6'!BV30</f>
        <v>4660.9672903929722</v>
      </c>
      <c r="BW30" s="26">
        <f>'T6'!BW30</f>
        <v>4758.675674400024</v>
      </c>
      <c r="BX30" s="26">
        <f>'T6'!BX30</f>
        <v>4890.0920986041683</v>
      </c>
      <c r="BY30" s="26">
        <f>'T6'!BY30</f>
        <v>5016.4832170109166</v>
      </c>
      <c r="BZ30" s="26">
        <f>'T6'!BZ30</f>
        <v>5141.9483864656249</v>
      </c>
      <c r="CA30" s="26">
        <f>'T6'!CA30</f>
        <v>5270.5515129442729</v>
      </c>
      <c r="CB30" s="26">
        <f>'T6'!CB30</f>
        <v>5420.9595582626844</v>
      </c>
      <c r="CC30" s="26">
        <f>'T6'!CC30</f>
        <v>5513.1094044045758</v>
      </c>
      <c r="CD30" s="26">
        <f>'T6'!CD30</f>
        <v>5588.7835590818004</v>
      </c>
      <c r="CE30" s="26">
        <f>'T6'!CE30</f>
        <v>5614.5625691730893</v>
      </c>
      <c r="CF30" s="26">
        <f>'T6'!CF30</f>
        <v>5652.9598643255295</v>
      </c>
      <c r="CG30" s="26">
        <f>'T6'!CG30</f>
        <v>5692.1171910641233</v>
      </c>
      <c r="CH30" s="26">
        <f>'T6'!CH30</f>
        <v>5526.2541024482689</v>
      </c>
      <c r="CI30" s="26">
        <f>'T6'!CI30</f>
        <v>5565.9874488391661</v>
      </c>
      <c r="CJ30" s="26">
        <f>'T6'!CJ30</f>
        <v>0</v>
      </c>
    </row>
    <row r="31" spans="1:97" x14ac:dyDescent="0.25">
      <c r="A31" s="50" t="s">
        <v>30</v>
      </c>
      <c r="B31" s="26"/>
      <c r="C31" s="26"/>
      <c r="D31" s="26"/>
      <c r="E31" s="26"/>
      <c r="F31" s="26"/>
      <c r="G31" s="26"/>
      <c r="H31" s="75"/>
      <c r="I31" s="75">
        <f t="shared" si="5"/>
        <v>128.56815414508</v>
      </c>
      <c r="J31" s="75">
        <f t="shared" ca="1" si="2"/>
        <v>146.85430905687991</v>
      </c>
      <c r="K31" s="75">
        <f t="shared" ca="1" si="3"/>
        <v>221.36593192810997</v>
      </c>
      <c r="L31" s="75">
        <f ca="1">'T6'!L31</f>
        <v>223.68099605674999</v>
      </c>
      <c r="M31" s="47"/>
      <c r="N31" s="59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8" t="s">
        <v>27</v>
      </c>
      <c r="AY31" s="28" t="s">
        <v>27</v>
      </c>
      <c r="AZ31" s="28" t="s">
        <v>27</v>
      </c>
      <c r="BA31" s="20">
        <v>95.017219521940021</v>
      </c>
      <c r="BB31" s="26">
        <v>86.172312969919986</v>
      </c>
      <c r="BC31" s="26">
        <v>87.755397718310007</v>
      </c>
      <c r="BD31" s="26">
        <v>93.140182235159998</v>
      </c>
      <c r="BE31" s="26">
        <v>125.58390221495003</v>
      </c>
      <c r="BF31" s="26">
        <v>115.54620618449989</v>
      </c>
      <c r="BG31" s="26">
        <v>117.87934566250993</v>
      </c>
      <c r="BH31" s="26">
        <v>118.15216655271</v>
      </c>
      <c r="BI31" s="26">
        <v>128.56815414508</v>
      </c>
      <c r="BJ31" s="26">
        <v>128.91027875897001</v>
      </c>
      <c r="BK31" s="61">
        <v>129.56972016429003</v>
      </c>
      <c r="BL31" s="61">
        <v>130.50299999999999</v>
      </c>
      <c r="BM31" s="61">
        <f>'T6'!BM31</f>
        <v>130.75770184547497</v>
      </c>
      <c r="BN31" s="61">
        <f>'T6'!BN31</f>
        <v>133.021936215095</v>
      </c>
      <c r="BO31" s="26">
        <f>'T6'!BO31</f>
        <v>132.18775590766001</v>
      </c>
      <c r="BP31" s="26">
        <f>'T6'!BP31</f>
        <v>132.94519513678995</v>
      </c>
      <c r="BQ31" s="26">
        <f>'T6'!BQ31</f>
        <v>136.87229366598501</v>
      </c>
      <c r="BR31" s="26">
        <f>'T6'!BR31</f>
        <v>946.43432558951042</v>
      </c>
      <c r="BS31" s="26">
        <f>'T6'!BS31</f>
        <v>143.55036849377001</v>
      </c>
      <c r="BT31" s="26">
        <f>'T6'!BT31</f>
        <v>147.09093449582002</v>
      </c>
      <c r="BU31" s="26">
        <f>'T6'!BU31</f>
        <v>146.85430905687991</v>
      </c>
      <c r="BV31" s="26">
        <f>'T6'!BV31</f>
        <v>150.63048668615505</v>
      </c>
      <c r="BW31" s="26">
        <f>'T6'!BW31</f>
        <v>163.12108332000997</v>
      </c>
      <c r="BX31" s="26">
        <f>'T6'!BX31</f>
        <v>160.48878210187002</v>
      </c>
      <c r="BY31" s="26">
        <f>'T6'!BY31</f>
        <v>166.03315080617006</v>
      </c>
      <c r="BZ31" s="26">
        <f>'T6'!BZ31</f>
        <v>170.1857366915082</v>
      </c>
      <c r="CA31" s="26">
        <f>'T6'!CA31</f>
        <v>174.4421811704548</v>
      </c>
      <c r="CB31" s="26">
        <f>'T6'!CB31</f>
        <v>184.30006817203494</v>
      </c>
      <c r="CC31" s="26">
        <f>'T6'!CC31</f>
        <v>204.9987038492601</v>
      </c>
      <c r="CD31" s="26">
        <f>'T6'!CD31</f>
        <v>220.75954085623138</v>
      </c>
      <c r="CE31" s="26">
        <f>'T6'!CE31</f>
        <v>221.31285712961994</v>
      </c>
      <c r="CF31" s="26">
        <f>'T6'!CF31</f>
        <v>219.91371459004992</v>
      </c>
      <c r="CG31" s="26">
        <f>'T6'!CG31</f>
        <v>221.36593192810997</v>
      </c>
      <c r="CH31" s="26">
        <f>'T6'!CH31</f>
        <v>219.54735276911501</v>
      </c>
      <c r="CI31" s="26">
        <f>'T6'!CI31</f>
        <v>223.68099605674999</v>
      </c>
      <c r="CJ31" s="26">
        <f>'T6'!CJ31</f>
        <v>0</v>
      </c>
    </row>
    <row r="32" spans="1:97" x14ac:dyDescent="0.25">
      <c r="A32" s="50" t="s">
        <v>31</v>
      </c>
      <c r="B32" s="26">
        <v>497.05700000000002</v>
      </c>
      <c r="C32" s="26">
        <v>666.77200000000005</v>
      </c>
      <c r="D32" s="26">
        <v>857.23800000000006</v>
      </c>
      <c r="E32" s="26">
        <v>1198.816</v>
      </c>
      <c r="F32" s="26">
        <v>1735.6613600000001</v>
      </c>
      <c r="G32" s="26">
        <v>2369.848</v>
      </c>
      <c r="H32" s="75">
        <f t="shared" si="6"/>
        <v>2346.3232280000002</v>
      </c>
      <c r="I32" s="75">
        <f t="shared" si="5"/>
        <v>3235.7874280519713</v>
      </c>
      <c r="J32" s="75">
        <f t="shared" ca="1" si="2"/>
        <v>3836.2900335377058</v>
      </c>
      <c r="K32" s="75">
        <f t="shared" ca="1" si="3"/>
        <v>5380.390500663726</v>
      </c>
      <c r="L32" s="75">
        <f ca="1">'T6'!L32</f>
        <v>5425.0787041820049</v>
      </c>
      <c r="M32" s="47"/>
      <c r="N32" s="59">
        <v>1185.65473</v>
      </c>
      <c r="O32" s="20">
        <v>1211.82305</v>
      </c>
      <c r="P32" s="20">
        <v>1243.22578</v>
      </c>
      <c r="Q32" s="20">
        <v>1232.54159</v>
      </c>
      <c r="R32" s="20">
        <v>1237.83455</v>
      </c>
      <c r="S32" s="20">
        <v>1273.79764</v>
      </c>
      <c r="T32" s="20">
        <v>1297.6894299999999</v>
      </c>
      <c r="U32" s="20">
        <v>1355.01458</v>
      </c>
      <c r="V32" s="20">
        <v>1505.6217099999999</v>
      </c>
      <c r="W32" s="20">
        <v>1591.1823700000002</v>
      </c>
      <c r="X32" s="20">
        <v>1663.8423899999998</v>
      </c>
      <c r="Y32" s="20">
        <v>1735.6613600000001</v>
      </c>
      <c r="Z32" s="20">
        <v>1823.44616</v>
      </c>
      <c r="AA32" s="20">
        <v>1867.5004799999999</v>
      </c>
      <c r="AB32" s="20">
        <v>1911.7278600000002</v>
      </c>
      <c r="AC32" s="20">
        <v>1932.9197799999999</v>
      </c>
      <c r="AD32" s="20">
        <v>1790.4655400000001</v>
      </c>
      <c r="AE32" s="20">
        <v>2004.76857</v>
      </c>
      <c r="AF32" s="20">
        <v>2041.0354600000001</v>
      </c>
      <c r="AG32" s="20">
        <v>2097.9490699999997</v>
      </c>
      <c r="AH32" s="20">
        <v>2196.3060399999999</v>
      </c>
      <c r="AI32" s="20">
        <v>2257.99937</v>
      </c>
      <c r="AJ32" s="20">
        <v>2330.2032400000003</v>
      </c>
      <c r="AK32" s="20">
        <v>2369.8478399999999</v>
      </c>
      <c r="AL32" s="20">
        <v>2436.9114300000001</v>
      </c>
      <c r="AM32" s="20">
        <v>2466.0556900000001</v>
      </c>
      <c r="AN32" s="20">
        <v>2520.9954500000003</v>
      </c>
      <c r="AO32" s="20">
        <v>2006.2858700000002</v>
      </c>
      <c r="AP32" s="20">
        <v>2029.4254699999999</v>
      </c>
      <c r="AQ32" s="20">
        <v>1982.9088200000001</v>
      </c>
      <c r="AR32" s="20">
        <v>2019.05563247286</v>
      </c>
      <c r="AS32" s="20">
        <v>2063.59807</v>
      </c>
      <c r="AT32" s="20">
        <v>2142.1877330000002</v>
      </c>
      <c r="AU32" s="20">
        <v>2180.5557519999998</v>
      </c>
      <c r="AV32" s="20">
        <v>2248.2476000000001</v>
      </c>
      <c r="AW32" s="20">
        <v>2346.3232280000002</v>
      </c>
      <c r="AX32" s="20">
        <v>2436.1422250000001</v>
      </c>
      <c r="AY32" s="20">
        <v>2498.661204</v>
      </c>
      <c r="AZ32" s="20">
        <v>2554.9816720261506</v>
      </c>
      <c r="BA32" s="20">
        <v>2517.7401096554008</v>
      </c>
      <c r="BB32" s="26">
        <v>2601.7383972408406</v>
      </c>
      <c r="BC32" s="26">
        <v>2668.2185998955492</v>
      </c>
      <c r="BD32" s="26">
        <v>2794.2846980819249</v>
      </c>
      <c r="BE32" s="26">
        <v>2945.4286888015854</v>
      </c>
      <c r="BF32" s="26">
        <v>3010.0612051848793</v>
      </c>
      <c r="BG32" s="26">
        <v>3107.7752809906228</v>
      </c>
      <c r="BH32" s="26">
        <v>3191.2634877206251</v>
      </c>
      <c r="BI32" s="26">
        <v>3235.7874280519713</v>
      </c>
      <c r="BJ32" s="26">
        <v>3213.8946675376369</v>
      </c>
      <c r="BK32" s="61">
        <v>3255.4502521934596</v>
      </c>
      <c r="BL32" s="61">
        <v>3354.8980000000001</v>
      </c>
      <c r="BM32" s="61">
        <f>'T6'!BM32</f>
        <v>3344.0405774527967</v>
      </c>
      <c r="BN32" s="61">
        <f>'T6'!BN32</f>
        <v>3375.5568349833061</v>
      </c>
      <c r="BO32" s="26">
        <f>'T6'!BO32</f>
        <v>3388.3203890800728</v>
      </c>
      <c r="BP32" s="26">
        <f>'T6'!BP32</f>
        <v>3425.5516943807538</v>
      </c>
      <c r="BQ32" s="26">
        <f>'T6'!BQ32</f>
        <v>3587.6736995975975</v>
      </c>
      <c r="BR32" s="26">
        <f>'T6'!BR32</f>
        <v>3641.9613780381565</v>
      </c>
      <c r="BS32" s="26">
        <f>'T6'!BS32</f>
        <v>3724.5241266356516</v>
      </c>
      <c r="BT32" s="26">
        <f>'T6'!BT32</f>
        <v>3803.323236934018</v>
      </c>
      <c r="BU32" s="26">
        <f>'T6'!BU32</f>
        <v>3836.2900335377058</v>
      </c>
      <c r="BV32" s="26">
        <f>'T6'!BV32</f>
        <v>3930.7898698729082</v>
      </c>
      <c r="BW32" s="26">
        <f>'T6'!BW32</f>
        <v>4064.0931845919704</v>
      </c>
      <c r="BX32" s="26">
        <f>'T6'!BX32</f>
        <v>4236.341117035613</v>
      </c>
      <c r="BY32" s="26">
        <f>'T6'!BY32</f>
        <v>4340.6406412652077</v>
      </c>
      <c r="BZ32" s="26">
        <f>'T6'!BZ32</f>
        <v>4449.2025939398609</v>
      </c>
      <c r="CA32" s="26">
        <f>'T6'!CA32</f>
        <v>4560.4797443336001</v>
      </c>
      <c r="CB32" s="26">
        <f>'T6'!CB32</f>
        <v>4754.7619144754581</v>
      </c>
      <c r="CC32" s="26">
        <f>'T6'!CC32</f>
        <v>4931.5581999910655</v>
      </c>
      <c r="CD32" s="26">
        <f>'T6'!CD32</f>
        <v>5137.7478608431147</v>
      </c>
      <c r="CE32" s="26">
        <f>'T6'!CE32</f>
        <v>5195.532531873876</v>
      </c>
      <c r="CF32" s="26">
        <f>'T6'!CF32</f>
        <v>5311.4267336278472</v>
      </c>
      <c r="CG32" s="26">
        <f>'T6'!CG32</f>
        <v>5380.390500663726</v>
      </c>
      <c r="CH32" s="26">
        <f>'T6'!CH32</f>
        <v>5319.9355472481866</v>
      </c>
      <c r="CI32" s="26">
        <f>'T6'!CI32</f>
        <v>5425.0787041820049</v>
      </c>
      <c r="CJ32" s="26">
        <f>'T6'!CJ32</f>
        <v>0</v>
      </c>
    </row>
    <row r="33" spans="1:97" x14ac:dyDescent="0.25">
      <c r="A33" s="50" t="s">
        <v>32</v>
      </c>
      <c r="B33" s="26">
        <v>185.834</v>
      </c>
      <c r="C33" s="26">
        <v>372.67</v>
      </c>
      <c r="D33" s="26">
        <v>518.48199999999997</v>
      </c>
      <c r="E33" s="26">
        <v>873.88300000000004</v>
      </c>
      <c r="F33" s="26">
        <v>1793.7562399999999</v>
      </c>
      <c r="G33" s="26">
        <v>3210.7339999999999</v>
      </c>
      <c r="H33" s="75">
        <f>AW33</f>
        <v>3600.0951830000004</v>
      </c>
      <c r="I33" s="75">
        <f t="shared" si="5"/>
        <v>5818.5708928310651</v>
      </c>
      <c r="J33" s="75">
        <f t="shared" ca="1" si="2"/>
        <v>8007.3727833612074</v>
      </c>
      <c r="K33" s="75">
        <f t="shared" ca="1" si="3"/>
        <v>10020.2437145313</v>
      </c>
      <c r="L33" s="75">
        <f ca="1">'T6'!L33</f>
        <v>10899.194743488368</v>
      </c>
      <c r="M33" s="47"/>
      <c r="N33" s="59">
        <v>1071.7352100000001</v>
      </c>
      <c r="O33" s="20">
        <v>1152.65166</v>
      </c>
      <c r="P33" s="20">
        <v>1222.2791000000002</v>
      </c>
      <c r="Q33" s="20">
        <v>1260.95769</v>
      </c>
      <c r="R33" s="20">
        <v>1321.5977399999999</v>
      </c>
      <c r="S33" s="20">
        <v>1333.7685100000001</v>
      </c>
      <c r="T33" s="20">
        <v>1393.6504399999999</v>
      </c>
      <c r="U33" s="20">
        <v>1487.2986000000001</v>
      </c>
      <c r="V33" s="20">
        <v>1587.1022</v>
      </c>
      <c r="W33" s="20">
        <v>1676.13555</v>
      </c>
      <c r="X33" s="20">
        <v>1753.97766</v>
      </c>
      <c r="Y33" s="20">
        <v>1793.7562399999999</v>
      </c>
      <c r="Z33" s="20">
        <v>1935.6326999999999</v>
      </c>
      <c r="AA33" s="20">
        <v>2002.6313799999998</v>
      </c>
      <c r="AB33" s="20">
        <v>2122.03755</v>
      </c>
      <c r="AC33" s="20">
        <v>2258.9552400000002</v>
      </c>
      <c r="AD33" s="20">
        <v>2282.58644</v>
      </c>
      <c r="AE33" s="20">
        <v>2470.7705699999997</v>
      </c>
      <c r="AF33" s="20">
        <v>2634.3674900000001</v>
      </c>
      <c r="AG33" s="20">
        <v>2744.58448</v>
      </c>
      <c r="AH33" s="20">
        <v>2902.4477099999999</v>
      </c>
      <c r="AI33" s="20">
        <v>2921.4657999999999</v>
      </c>
      <c r="AJ33" s="20">
        <v>3030.9361200000003</v>
      </c>
      <c r="AK33" s="20">
        <v>3210.7342999999996</v>
      </c>
      <c r="AL33" s="20">
        <v>3332.81891</v>
      </c>
      <c r="AM33" s="20">
        <v>3341.6609100000001</v>
      </c>
      <c r="AN33" s="20">
        <v>3419.71461</v>
      </c>
      <c r="AO33" s="20">
        <v>3108.3164999999999</v>
      </c>
      <c r="AP33" s="20">
        <v>3061.23063</v>
      </c>
      <c r="AQ33" s="20">
        <v>3097.8427000000001</v>
      </c>
      <c r="AR33" s="20">
        <v>3155.0802007625298</v>
      </c>
      <c r="AS33" s="20">
        <v>3230.6347849999997</v>
      </c>
      <c r="AT33" s="20">
        <v>3305.7565490000002</v>
      </c>
      <c r="AU33" s="20">
        <v>3343.525983</v>
      </c>
      <c r="AV33" s="20">
        <v>3416.3174979999999</v>
      </c>
      <c r="AW33" s="20">
        <v>3600.0951830000004</v>
      </c>
      <c r="AX33" s="20">
        <v>3786.0116330000001</v>
      </c>
      <c r="AY33" s="20">
        <v>3947.3000150000003</v>
      </c>
      <c r="AZ33" s="20">
        <v>4158.4536356885501</v>
      </c>
      <c r="BA33" s="20">
        <v>4260.2193755678172</v>
      </c>
      <c r="BB33" s="26">
        <v>4397.6470944484736</v>
      </c>
      <c r="BC33" s="26">
        <v>4678.2478411813272</v>
      </c>
      <c r="BD33" s="26">
        <v>4894.6748736684594</v>
      </c>
      <c r="BE33" s="26">
        <v>5104.6013555483105</v>
      </c>
      <c r="BF33" s="26">
        <v>5365.6245292752346</v>
      </c>
      <c r="BG33" s="26">
        <v>5555.174206815429</v>
      </c>
      <c r="BH33" s="26">
        <v>5753.299769635566</v>
      </c>
      <c r="BI33" s="26">
        <v>5818.5708928310651</v>
      </c>
      <c r="BJ33" s="26">
        <v>6084.9988757540641</v>
      </c>
      <c r="BK33" s="61">
        <v>6311.1243718778715</v>
      </c>
      <c r="BL33" s="61">
        <v>6562.4709999999995</v>
      </c>
      <c r="BM33" s="61">
        <f>'T6'!BM33</f>
        <v>6716.0403787034184</v>
      </c>
      <c r="BN33" s="61">
        <f>'T6'!BN33</f>
        <v>6915.8727401606347</v>
      </c>
      <c r="BO33" s="26">
        <f>'T6'!BO33</f>
        <v>7062.2975129933793</v>
      </c>
      <c r="BP33" s="26">
        <f>'T6'!BP33</f>
        <v>7079.3394111777843</v>
      </c>
      <c r="BQ33" s="26">
        <f>'T6'!BQ33</f>
        <v>7393.4538463455883</v>
      </c>
      <c r="BR33" s="26">
        <f>'T6'!BR33</f>
        <v>6725.805062574048</v>
      </c>
      <c r="BS33" s="26">
        <f>'T6'!BS33</f>
        <v>7727.5045401134266</v>
      </c>
      <c r="BT33" s="26">
        <f>'T6'!BT33</f>
        <v>7927.4368132316922</v>
      </c>
      <c r="BU33" s="26">
        <f>'T6'!BU33</f>
        <v>8007.3727833612074</v>
      </c>
      <c r="BV33" s="26">
        <f>'T6'!BV33</f>
        <v>8305.0630817154288</v>
      </c>
      <c r="BW33" s="26">
        <f>'T6'!BW33</f>
        <v>8405.0897251016304</v>
      </c>
      <c r="BX33" s="26">
        <f>'T6'!BX33</f>
        <v>8666.6066074570372</v>
      </c>
      <c r="BY33" s="26">
        <f>'T6'!BY33</f>
        <v>8850.3689207979551</v>
      </c>
      <c r="BZ33" s="26">
        <f>'T6'!BZ33</f>
        <v>9071.7218065445231</v>
      </c>
      <c r="CA33" s="26">
        <f>'T6'!CA33</f>
        <v>9298.6108569941462</v>
      </c>
      <c r="CB33" s="26">
        <f>'T6'!CB33</f>
        <v>9264.5778732048821</v>
      </c>
      <c r="CC33" s="26">
        <f>'T6'!CC33</f>
        <v>9459.7520816165579</v>
      </c>
      <c r="CD33" s="26">
        <f>'T6'!CD33</f>
        <v>9495.3620217103762</v>
      </c>
      <c r="CE33" s="26">
        <f>'T6'!CE33</f>
        <v>9560.0237771940174</v>
      </c>
      <c r="CF33" s="26">
        <f>'T6'!CF33</f>
        <v>9790.0059553411666</v>
      </c>
      <c r="CG33" s="26">
        <f>'T6'!CG33</f>
        <v>10020.2437145313</v>
      </c>
      <c r="CH33" s="26">
        <f>'T6'!CH33</f>
        <v>10602.748113111849</v>
      </c>
      <c r="CI33" s="26">
        <f>'T6'!CI33</f>
        <v>10899.194743488368</v>
      </c>
      <c r="CJ33" s="26">
        <f>'T6'!CJ33</f>
        <v>0</v>
      </c>
    </row>
    <row r="34" spans="1:97" x14ac:dyDescent="0.25">
      <c r="A34" s="50" t="s">
        <v>33</v>
      </c>
      <c r="B34" s="26">
        <v>162.90299999999999</v>
      </c>
      <c r="C34" s="26">
        <v>268.68400000000003</v>
      </c>
      <c r="D34" s="26">
        <v>364.41399999999999</v>
      </c>
      <c r="E34" s="26">
        <v>559.88400000000001</v>
      </c>
      <c r="F34" s="26">
        <v>848.02066000000002</v>
      </c>
      <c r="G34" s="26">
        <v>1304.671</v>
      </c>
      <c r="H34" s="75">
        <f t="shared" si="6"/>
        <v>1250.346814</v>
      </c>
      <c r="I34" s="75">
        <f t="shared" si="5"/>
        <v>1800.9727425443043</v>
      </c>
      <c r="J34" s="75">
        <f t="shared" ca="1" si="2"/>
        <v>2390.7280955377882</v>
      </c>
      <c r="K34" s="75">
        <f t="shared" ca="1" si="3"/>
        <v>4236.9427293741055</v>
      </c>
      <c r="L34" s="75">
        <f ca="1">'T6'!L34</f>
        <v>4388.5079839630334</v>
      </c>
      <c r="M34" s="47"/>
      <c r="N34" s="59">
        <v>680.80403999999999</v>
      </c>
      <c r="O34" s="20">
        <v>717.36748</v>
      </c>
      <c r="P34" s="20">
        <v>769.06426999999996</v>
      </c>
      <c r="Q34" s="20">
        <v>793.92511999999999</v>
      </c>
      <c r="R34" s="20">
        <v>827.61995999999999</v>
      </c>
      <c r="S34" s="20">
        <v>842.57785999999999</v>
      </c>
      <c r="T34" s="20">
        <v>800.55144999999993</v>
      </c>
      <c r="U34" s="20">
        <v>847.13134000000002</v>
      </c>
      <c r="V34" s="20">
        <v>737.38923</v>
      </c>
      <c r="W34" s="20">
        <v>789.93497000000002</v>
      </c>
      <c r="X34" s="20">
        <v>832.41574000000003</v>
      </c>
      <c r="Y34" s="20">
        <v>848.02066000000002</v>
      </c>
      <c r="Z34" s="20">
        <v>885.9564499999999</v>
      </c>
      <c r="AA34" s="20">
        <v>901.16251</v>
      </c>
      <c r="AB34" s="20">
        <v>927.81087000000002</v>
      </c>
      <c r="AC34" s="20">
        <v>945.64416000000006</v>
      </c>
      <c r="AD34" s="20">
        <v>1177.5693200000001</v>
      </c>
      <c r="AE34" s="20">
        <v>1013.93351</v>
      </c>
      <c r="AF34" s="20">
        <v>1062.63607</v>
      </c>
      <c r="AG34" s="20">
        <v>1107.07809</v>
      </c>
      <c r="AH34" s="20">
        <v>1179.33097</v>
      </c>
      <c r="AI34" s="20">
        <v>1225.64375</v>
      </c>
      <c r="AJ34" s="20">
        <v>1276.2362499999999</v>
      </c>
      <c r="AK34" s="20">
        <v>1304.6713099999999</v>
      </c>
      <c r="AL34" s="20">
        <v>1356.8475000000001</v>
      </c>
      <c r="AM34" s="20">
        <v>1334.71811</v>
      </c>
      <c r="AN34" s="20">
        <v>1360.0140900000001</v>
      </c>
      <c r="AO34" s="20">
        <v>1040.4671499999999</v>
      </c>
      <c r="AP34" s="20">
        <v>1048.57131</v>
      </c>
      <c r="AQ34" s="20">
        <v>1044.77207</v>
      </c>
      <c r="AR34" s="20">
        <v>1059.6599520509601</v>
      </c>
      <c r="AS34" s="20">
        <v>1092.7250899999999</v>
      </c>
      <c r="AT34" s="20">
        <v>1131.2811029999998</v>
      </c>
      <c r="AU34" s="20">
        <v>1165.8008890000001</v>
      </c>
      <c r="AV34" s="20">
        <v>1215.7605939999999</v>
      </c>
      <c r="AW34" s="20">
        <v>1250.346814</v>
      </c>
      <c r="AX34" s="20">
        <v>1291.2484850000001</v>
      </c>
      <c r="AY34" s="20">
        <v>1322.4394639999998</v>
      </c>
      <c r="AZ34" s="20">
        <v>1366.67606039625</v>
      </c>
      <c r="BA34" s="20">
        <v>1384.6660686740252</v>
      </c>
      <c r="BB34" s="26">
        <v>1455.5049562127499</v>
      </c>
      <c r="BC34" s="26">
        <v>1493.1836622012645</v>
      </c>
      <c r="BD34" s="26">
        <v>1568.8909544320359</v>
      </c>
      <c r="BE34" s="26">
        <v>1626.517788740048</v>
      </c>
      <c r="BF34" s="26">
        <v>1671.4386316013713</v>
      </c>
      <c r="BG34" s="26">
        <v>1748.0754731460811</v>
      </c>
      <c r="BH34" s="26">
        <v>1788.3475986454034</v>
      </c>
      <c r="BI34" s="26">
        <v>1800.9727425443043</v>
      </c>
      <c r="BJ34" s="26">
        <v>1842.2529420187709</v>
      </c>
      <c r="BK34" s="61">
        <v>1869.2210216654198</v>
      </c>
      <c r="BL34" s="61">
        <v>1906.6220000000001</v>
      </c>
      <c r="BM34" s="61">
        <f>'T6'!BM34</f>
        <v>1923.9858949604059</v>
      </c>
      <c r="BN34" s="61">
        <f>'T6'!BN34</f>
        <v>1959.4006092691259</v>
      </c>
      <c r="BO34" s="26">
        <f>'T6'!BO34</f>
        <v>1983.7570473281944</v>
      </c>
      <c r="BP34" s="26">
        <f>'T6'!BP34</f>
        <v>2023.0739754183282</v>
      </c>
      <c r="BQ34" s="26">
        <f>'T6'!BQ34</f>
        <v>2129.589147890641</v>
      </c>
      <c r="BR34" s="26">
        <f>'T6'!BR34</f>
        <v>2202.371876373049</v>
      </c>
      <c r="BS34" s="26">
        <f>'T6'!BS34</f>
        <v>2281.972538841942</v>
      </c>
      <c r="BT34" s="26">
        <f>'T6'!BT34</f>
        <v>2362.99182997153</v>
      </c>
      <c r="BU34" s="26">
        <f>'T6'!BU34</f>
        <v>2390.7280955377882</v>
      </c>
      <c r="BV34" s="26">
        <f>'T6'!BV34</f>
        <v>2501.3606908160054</v>
      </c>
      <c r="BW34" s="26">
        <f>'T6'!BW34</f>
        <v>2976.0981416253335</v>
      </c>
      <c r="BX34" s="26">
        <f>'T6'!BX34</f>
        <v>3125.342646907543</v>
      </c>
      <c r="BY34" s="26">
        <f>'T6'!BY34</f>
        <v>3249.2296650333951</v>
      </c>
      <c r="BZ34" s="26">
        <f>'T6'!BZ34</f>
        <v>3330.4947929896261</v>
      </c>
      <c r="CA34" s="26">
        <f>'T6'!CA34</f>
        <v>3413.7924091669306</v>
      </c>
      <c r="CB34" s="26">
        <f>'T6'!CB34</f>
        <v>3713.2911684415831</v>
      </c>
      <c r="CC34" s="26">
        <f>'T6'!CC34</f>
        <v>3888.5032564521625</v>
      </c>
      <c r="CD34" s="26">
        <f>'T6'!CD34</f>
        <v>4030.7981375622348</v>
      </c>
      <c r="CE34" s="26">
        <f>'T6'!CE34</f>
        <v>4073.2308713313118</v>
      </c>
      <c r="CF34" s="26">
        <f>'T6'!CF34</f>
        <v>4176.464246649598</v>
      </c>
      <c r="CG34" s="26">
        <f>'T6'!CG34</f>
        <v>4236.9427293741055</v>
      </c>
      <c r="CH34" s="26">
        <f>'T6'!CH34</f>
        <v>4305.3407188006522</v>
      </c>
      <c r="CI34" s="26">
        <f>'T6'!CI34</f>
        <v>4388.5079839630334</v>
      </c>
      <c r="CJ34" s="26">
        <f>'T6'!CJ34</f>
        <v>0</v>
      </c>
    </row>
    <row r="35" spans="1:97" x14ac:dyDescent="0.25">
      <c r="A35" s="50" t="s">
        <v>34</v>
      </c>
      <c r="B35" s="26">
        <v>63.122</v>
      </c>
      <c r="C35" s="26">
        <v>76.468999999999994</v>
      </c>
      <c r="D35" s="26">
        <v>158.00800000000001</v>
      </c>
      <c r="E35" s="26">
        <v>197.3</v>
      </c>
      <c r="F35" s="26">
        <v>315.40611000000001</v>
      </c>
      <c r="G35" s="26">
        <v>419.43700000000001</v>
      </c>
      <c r="H35" s="75">
        <f t="shared" si="6"/>
        <v>543.62340000000006</v>
      </c>
      <c r="I35" s="75">
        <f t="shared" si="5"/>
        <v>799.95788693589566</v>
      </c>
      <c r="J35" s="75">
        <f t="shared" ca="1" si="2"/>
        <v>1096.3118795541643</v>
      </c>
      <c r="K35" s="75">
        <f t="shared" ca="1" si="3"/>
        <v>1684.4735690963655</v>
      </c>
      <c r="L35" s="75">
        <f ca="1">'T6'!L35</f>
        <v>1776.8883443728944</v>
      </c>
      <c r="M35" s="47"/>
      <c r="N35" s="59">
        <v>204.37168</v>
      </c>
      <c r="O35" s="20">
        <v>208.42578</v>
      </c>
      <c r="P35" s="20">
        <v>211.1585</v>
      </c>
      <c r="Q35" s="20">
        <v>211.94826</v>
      </c>
      <c r="R35" s="20">
        <v>216.45275000000001</v>
      </c>
      <c r="S35" s="20">
        <v>215.42310999999998</v>
      </c>
      <c r="T35" s="20">
        <v>223.15854999999999</v>
      </c>
      <c r="U35" s="20">
        <v>233.52513000000002</v>
      </c>
      <c r="V35" s="20">
        <v>286.43372999999997</v>
      </c>
      <c r="W35" s="20">
        <v>300.62846000000002</v>
      </c>
      <c r="X35" s="20">
        <v>311.82646999999997</v>
      </c>
      <c r="Y35" s="20">
        <v>315.40611000000001</v>
      </c>
      <c r="Z35" s="20">
        <v>328.05696999999998</v>
      </c>
      <c r="AA35" s="20">
        <v>327.17528000000004</v>
      </c>
      <c r="AB35" s="20">
        <v>332.68791999999996</v>
      </c>
      <c r="AC35" s="20">
        <v>340.41242999999997</v>
      </c>
      <c r="AD35" s="20">
        <v>286.31041999999997</v>
      </c>
      <c r="AE35" s="20">
        <v>347.63792000000001</v>
      </c>
      <c r="AF35" s="20">
        <v>355.83689000000004</v>
      </c>
      <c r="AG35" s="20">
        <v>367.10782</v>
      </c>
      <c r="AH35" s="20">
        <v>387.10955000000001</v>
      </c>
      <c r="AI35" s="20">
        <v>404.47151000000002</v>
      </c>
      <c r="AJ35" s="20">
        <v>415.46190000000001</v>
      </c>
      <c r="AK35" s="20">
        <v>419.43702000000002</v>
      </c>
      <c r="AL35" s="20">
        <v>435.50569999999999</v>
      </c>
      <c r="AM35" s="20">
        <v>442.28146000000004</v>
      </c>
      <c r="AN35" s="20">
        <v>451.50413000000003</v>
      </c>
      <c r="AO35" s="20">
        <v>456.32166999999998</v>
      </c>
      <c r="AP35" s="20">
        <v>464.61339000000004</v>
      </c>
      <c r="AQ35" s="20">
        <v>463.16250000000002</v>
      </c>
      <c r="AR35" s="20">
        <v>472.92535793035</v>
      </c>
      <c r="AS35" s="20">
        <v>487.49480000000005</v>
      </c>
      <c r="AT35" s="20">
        <v>501.72620000000001</v>
      </c>
      <c r="AU35" s="20">
        <v>510.8451</v>
      </c>
      <c r="AV35" s="20">
        <v>527.28177799999992</v>
      </c>
      <c r="AW35" s="20">
        <v>543.62340000000006</v>
      </c>
      <c r="AX35" s="20">
        <v>557.73184400000002</v>
      </c>
      <c r="AY35" s="20">
        <v>566.30650000000003</v>
      </c>
      <c r="AZ35" s="20">
        <v>587.74545337664995</v>
      </c>
      <c r="BA35" s="20">
        <v>583.97824382510044</v>
      </c>
      <c r="BB35" s="26">
        <v>611.26512630729042</v>
      </c>
      <c r="BC35" s="26">
        <v>640.41829528754874</v>
      </c>
      <c r="BD35" s="26">
        <v>661.06756503393592</v>
      </c>
      <c r="BE35" s="26">
        <v>691.97737445133487</v>
      </c>
      <c r="BF35" s="26">
        <v>728.17672712415015</v>
      </c>
      <c r="BG35" s="26">
        <v>760.69360423732053</v>
      </c>
      <c r="BH35" s="26">
        <v>787.15977211076006</v>
      </c>
      <c r="BI35" s="26">
        <v>799.95788693589566</v>
      </c>
      <c r="BJ35" s="26">
        <v>819.09644225120007</v>
      </c>
      <c r="BK35" s="61">
        <v>831.68080812187941</v>
      </c>
      <c r="BL35" s="61">
        <v>864.53899999999999</v>
      </c>
      <c r="BM35" s="61">
        <f>'T6'!BM35</f>
        <v>880.46103466699105</v>
      </c>
      <c r="BN35" s="61">
        <f>'T6'!BN35</f>
        <v>910.36767185087206</v>
      </c>
      <c r="BO35" s="26">
        <f>'T6'!BO35</f>
        <v>930.98554186153956</v>
      </c>
      <c r="BP35" s="26">
        <f>'T6'!BP35</f>
        <v>951.75702445457705</v>
      </c>
      <c r="BQ35" s="26">
        <f>'T6'!BQ35</f>
        <v>1007.137719616858</v>
      </c>
      <c r="BR35" s="26">
        <f>'T6'!BR35</f>
        <v>1045.0968700308958</v>
      </c>
      <c r="BS35" s="26">
        <f>'T6'!BS35</f>
        <v>1067.8025080803031</v>
      </c>
      <c r="BT35" s="26">
        <f>'T6'!BT35</f>
        <v>1089.2684331120879</v>
      </c>
      <c r="BU35" s="26">
        <f>'T6'!BU35</f>
        <v>1096.3118795541643</v>
      </c>
      <c r="BV35" s="26">
        <f>'T6'!BV35</f>
        <v>1127.2929651344568</v>
      </c>
      <c r="BW35" s="26">
        <f>'T6'!BW35</f>
        <v>1178.6568312019369</v>
      </c>
      <c r="BX35" s="26">
        <f>'T6'!BX35</f>
        <v>1232.374984842513</v>
      </c>
      <c r="BY35" s="26">
        <f>'T6'!BY35</f>
        <v>1276.5116492245008</v>
      </c>
      <c r="BZ35" s="26">
        <f>'T6'!BZ35</f>
        <v>1308.4379496729434</v>
      </c>
      <c r="CA35" s="26">
        <f>'T6'!CA35</f>
        <v>1341.1627455060097</v>
      </c>
      <c r="CB35" s="26">
        <f>'T6'!CB35</f>
        <v>1457.2137643640938</v>
      </c>
      <c r="CC35" s="26">
        <f>'T6'!CC35</f>
        <v>1527.8672658077655</v>
      </c>
      <c r="CD35" s="26">
        <f>'T6'!CD35</f>
        <v>1596.1514108408433</v>
      </c>
      <c r="CE35" s="26">
        <f>'T6'!CE35</f>
        <v>1620.6957821909482</v>
      </c>
      <c r="CF35" s="26">
        <f>'T6'!CF35</f>
        <v>1662.2443175008939</v>
      </c>
      <c r="CG35" s="26">
        <f>'T6'!CG35</f>
        <v>1684.4735690963655</v>
      </c>
      <c r="CH35" s="26">
        <f>'T6'!CH35</f>
        <v>1758.9883785998063</v>
      </c>
      <c r="CI35" s="26">
        <f>'T6'!CI35</f>
        <v>1776.8883443728944</v>
      </c>
      <c r="CJ35" s="26">
        <f>'T6'!CJ35</f>
        <v>0</v>
      </c>
    </row>
    <row r="36" spans="1:97" x14ac:dyDescent="0.25">
      <c r="A36" s="50" t="s">
        <v>35</v>
      </c>
      <c r="B36" s="26">
        <v>44.46</v>
      </c>
      <c r="C36" s="26">
        <v>73.462999999999994</v>
      </c>
      <c r="D36" s="26">
        <v>132.376</v>
      </c>
      <c r="E36" s="26">
        <v>257.55900000000003</v>
      </c>
      <c r="F36" s="26">
        <v>368.92245000000003</v>
      </c>
      <c r="G36" s="75">
        <v>458.291</v>
      </c>
      <c r="H36" s="75">
        <f t="shared" si="6"/>
        <v>406.06229500000006</v>
      </c>
      <c r="I36" s="75">
        <f t="shared" si="5"/>
        <v>681.30555275746383</v>
      </c>
      <c r="J36" s="75">
        <f t="shared" ca="1" si="2"/>
        <v>911.96505166155862</v>
      </c>
      <c r="K36" s="75">
        <f t="shared" ca="1" si="3"/>
        <v>1038.7045281706969</v>
      </c>
      <c r="L36" s="75">
        <f ca="1">'T6'!L36</f>
        <v>1098.3358008233313</v>
      </c>
      <c r="M36" s="47"/>
      <c r="N36" s="59">
        <v>218.72873999999999</v>
      </c>
      <c r="O36" s="20">
        <v>211.82570000000001</v>
      </c>
      <c r="P36" s="20">
        <v>228.86089999999999</v>
      </c>
      <c r="Q36" s="20">
        <v>240.83150000000001</v>
      </c>
      <c r="R36" s="20">
        <v>251.78752</v>
      </c>
      <c r="S36" s="20">
        <v>257.44923</v>
      </c>
      <c r="T36" s="20">
        <v>316.02647999999999</v>
      </c>
      <c r="U36" s="20">
        <v>321.81786</v>
      </c>
      <c r="V36" s="20">
        <v>322.01569000000001</v>
      </c>
      <c r="W36" s="20">
        <v>334.19557000000003</v>
      </c>
      <c r="X36" s="20">
        <v>360.25741999999997</v>
      </c>
      <c r="Y36" s="20">
        <v>368.92245000000003</v>
      </c>
      <c r="Z36" s="20">
        <v>381.32132999999999</v>
      </c>
      <c r="AA36" s="20">
        <v>385.26031999999998</v>
      </c>
      <c r="AB36" s="20">
        <v>394.16311999999999</v>
      </c>
      <c r="AC36" s="20">
        <v>400.69872999999995</v>
      </c>
      <c r="AD36" s="20">
        <v>447.67240999999996</v>
      </c>
      <c r="AE36" s="20">
        <v>414.44400999999999</v>
      </c>
      <c r="AF36" s="20">
        <v>424.45531</v>
      </c>
      <c r="AG36" s="20">
        <v>430.35570000000001</v>
      </c>
      <c r="AH36" s="20">
        <v>436.35140000000001</v>
      </c>
      <c r="AI36" s="20">
        <v>440.22003000000001</v>
      </c>
      <c r="AJ36" s="20">
        <v>448.97816</v>
      </c>
      <c r="AK36" s="20">
        <v>458.29066999999998</v>
      </c>
      <c r="AL36" s="20">
        <v>469.90616</v>
      </c>
      <c r="AM36" s="20">
        <v>480.53627</v>
      </c>
      <c r="AN36" s="20">
        <v>495.90145000000001</v>
      </c>
      <c r="AO36" s="20">
        <v>335.54348999999996</v>
      </c>
      <c r="AP36" s="20">
        <v>343.69551999999999</v>
      </c>
      <c r="AQ36" s="20">
        <v>357.21048999999999</v>
      </c>
      <c r="AR36" s="20">
        <v>366.09084512494002</v>
      </c>
      <c r="AS36" s="20">
        <v>373.82290999999998</v>
      </c>
      <c r="AT36" s="20">
        <v>379.90516999999994</v>
      </c>
      <c r="AU36" s="20">
        <v>382.11633999999998</v>
      </c>
      <c r="AV36" s="20">
        <v>391.29844500000002</v>
      </c>
      <c r="AW36" s="20">
        <v>406.06229500000006</v>
      </c>
      <c r="AX36" s="20">
        <v>421.24474500000008</v>
      </c>
      <c r="AY36" s="20">
        <v>431.07545499999998</v>
      </c>
      <c r="AZ36" s="20">
        <v>452.98869926245004</v>
      </c>
      <c r="BA36" s="20">
        <v>458.89586013276698</v>
      </c>
      <c r="BB36" s="26">
        <v>531.80207506304487</v>
      </c>
      <c r="BC36" s="26">
        <v>545.8980473133347</v>
      </c>
      <c r="BD36" s="26">
        <v>564.34495220665985</v>
      </c>
      <c r="BE36" s="26">
        <v>582.07517387077496</v>
      </c>
      <c r="BF36" s="26">
        <v>539.14191071449977</v>
      </c>
      <c r="BG36" s="26">
        <v>553.67659259630807</v>
      </c>
      <c r="BH36" s="26">
        <v>573.12379477629599</v>
      </c>
      <c r="BI36" s="26">
        <v>681.30555275746383</v>
      </c>
      <c r="BJ36" s="26">
        <v>722.06692086920259</v>
      </c>
      <c r="BK36" s="61">
        <v>771.05674138549625</v>
      </c>
      <c r="BL36" s="61">
        <v>796.18200000000002</v>
      </c>
      <c r="BM36" s="61">
        <f>'T6'!BM36</f>
        <v>822.19689689522954</v>
      </c>
      <c r="BN36" s="61">
        <f>'T6'!BN36</f>
        <v>842.79231596650902</v>
      </c>
      <c r="BO36" s="26">
        <f>'T6'!BO36</f>
        <v>857.22434931564237</v>
      </c>
      <c r="BP36" s="26">
        <f>'T6'!BP36</f>
        <v>818.16362468455452</v>
      </c>
      <c r="BQ36" s="26">
        <f>'T6'!BQ36</f>
        <v>852.46528962996672</v>
      </c>
      <c r="BR36" s="26">
        <f>'T6'!BR36</f>
        <v>855.01095769769677</v>
      </c>
      <c r="BS36" s="26">
        <f>'T6'!BS36</f>
        <v>873.27549726619191</v>
      </c>
      <c r="BT36" s="26">
        <f>'T6'!BT36</f>
        <v>883.96560387939894</v>
      </c>
      <c r="BU36" s="26">
        <f>'T6'!BU36</f>
        <v>911.96505166155862</v>
      </c>
      <c r="BV36" s="26">
        <f>'T6'!BV36</f>
        <v>907.53232391943072</v>
      </c>
      <c r="BW36" s="26">
        <f>'T6'!BW36</f>
        <v>742.44379334919017</v>
      </c>
      <c r="BX36" s="26">
        <f>'T6'!BX36</f>
        <v>767.54817016338484</v>
      </c>
      <c r="BY36" s="26">
        <f>'T6'!BY36</f>
        <v>797.98473837804795</v>
      </c>
      <c r="BZ36" s="26">
        <f>'T6'!BZ36</f>
        <v>817.94280184437582</v>
      </c>
      <c r="CA36" s="26">
        <f>'T6'!CA36</f>
        <v>838.40002811190664</v>
      </c>
      <c r="CB36" s="26">
        <f>'T6'!CB36</f>
        <v>885.51886240570127</v>
      </c>
      <c r="CC36" s="26">
        <f>'T6'!CC36</f>
        <v>915.17194078438934</v>
      </c>
      <c r="CD36" s="26">
        <f>'T6'!CD36</f>
        <v>944.02365593130025</v>
      </c>
      <c r="CE36" s="26">
        <f>'T6'!CE36</f>
        <v>968.63836712963246</v>
      </c>
      <c r="CF36" s="26">
        <f>'T6'!CF36</f>
        <v>1004.5955789679597</v>
      </c>
      <c r="CG36" s="26">
        <f>'T6'!CG36</f>
        <v>1038.7045281706969</v>
      </c>
      <c r="CH36" s="26">
        <f>'T6'!CH36</f>
        <v>1037.7101945111087</v>
      </c>
      <c r="CI36" s="26">
        <f>'T6'!CI36</f>
        <v>1098.3358008233313</v>
      </c>
      <c r="CJ36" s="26">
        <f>'T6'!CJ36</f>
        <v>0</v>
      </c>
    </row>
    <row r="37" spans="1:97" x14ac:dyDescent="0.25">
      <c r="A37" s="87" t="s">
        <v>36</v>
      </c>
      <c r="B37" s="27">
        <v>40.921999999999997</v>
      </c>
      <c r="C37" s="27">
        <v>66.537000000000006</v>
      </c>
      <c r="D37" s="27">
        <v>112.83499999999999</v>
      </c>
      <c r="E37" s="27">
        <v>176.24799999999999</v>
      </c>
      <c r="F37" s="27">
        <v>118.59842999999999</v>
      </c>
      <c r="G37" s="27">
        <v>166.99100000000001</v>
      </c>
      <c r="H37" s="27">
        <f t="shared" si="6"/>
        <v>304.42544299999997</v>
      </c>
      <c r="I37" s="27">
        <f t="shared" si="5"/>
        <v>374.8919707627</v>
      </c>
      <c r="J37" s="27">
        <f t="shared" ca="1" si="2"/>
        <v>819.70283926021591</v>
      </c>
      <c r="K37" s="27">
        <f t="shared" ca="1" si="3"/>
        <v>1059.8225300299614</v>
      </c>
      <c r="L37" s="27">
        <f ca="1">'T6'!L37</f>
        <v>528.16589224294989</v>
      </c>
      <c r="M37" s="76"/>
      <c r="N37" s="114">
        <v>127.0745</v>
      </c>
      <c r="O37" s="22">
        <v>127.27141</v>
      </c>
      <c r="P37" s="22">
        <v>130.94678999999999</v>
      </c>
      <c r="Q37" s="22">
        <v>130.97403</v>
      </c>
      <c r="R37" s="22">
        <v>136.28494000000001</v>
      </c>
      <c r="S37" s="22">
        <v>173.68942000000001</v>
      </c>
      <c r="T37" s="22">
        <v>185.83329000000001</v>
      </c>
      <c r="U37" s="22">
        <v>161.84685000000002</v>
      </c>
      <c r="V37" s="22">
        <v>119.00377999999999</v>
      </c>
      <c r="W37" s="22">
        <v>122.28057000000001</v>
      </c>
      <c r="X37" s="22">
        <v>103.96566</v>
      </c>
      <c r="Y37" s="22">
        <v>118.59842999999999</v>
      </c>
      <c r="Z37" s="22">
        <v>123.4425</v>
      </c>
      <c r="AA37" s="22">
        <v>124.98477</v>
      </c>
      <c r="AB37" s="22">
        <v>125.28336999999999</v>
      </c>
      <c r="AC37" s="22">
        <v>124.97002000000001</v>
      </c>
      <c r="AD37" s="22">
        <v>177.56527</v>
      </c>
      <c r="AE37" s="22">
        <v>127.45408</v>
      </c>
      <c r="AF37" s="22">
        <v>140.52123</v>
      </c>
      <c r="AG37" s="22">
        <v>151.87634</v>
      </c>
      <c r="AH37" s="22">
        <v>153.39453</v>
      </c>
      <c r="AI37" s="22">
        <v>155.19242000000003</v>
      </c>
      <c r="AJ37" s="22">
        <v>160.41003000000001</v>
      </c>
      <c r="AK37" s="22">
        <v>166.99052</v>
      </c>
      <c r="AL37" s="22">
        <v>183.65921999999998</v>
      </c>
      <c r="AM37" s="22">
        <v>195.77471</v>
      </c>
      <c r="AN37" s="22">
        <v>200.53570000000002</v>
      </c>
      <c r="AO37" s="22">
        <v>207.07463000000001</v>
      </c>
      <c r="AP37" s="22">
        <v>251.72259</v>
      </c>
      <c r="AQ37" s="22">
        <v>227.73760999999999</v>
      </c>
      <c r="AR37" s="22">
        <v>232.81683550091</v>
      </c>
      <c r="AS37" s="22">
        <v>239.49035499999999</v>
      </c>
      <c r="AT37" s="22">
        <v>261.99483399999997</v>
      </c>
      <c r="AU37" s="22">
        <v>271.70888999999994</v>
      </c>
      <c r="AV37" s="22">
        <v>285.74987900000002</v>
      </c>
      <c r="AW37" s="22">
        <v>304.42544299999997</v>
      </c>
      <c r="AX37" s="22">
        <v>330.689234</v>
      </c>
      <c r="AY37" s="22">
        <v>356.50861000000003</v>
      </c>
      <c r="AZ37" s="22">
        <v>377.95317880314997</v>
      </c>
      <c r="BA37" s="22">
        <v>408.12688464467112</v>
      </c>
      <c r="BB37" s="27">
        <v>404.14601464769072</v>
      </c>
      <c r="BC37" s="27">
        <v>309.81702935871994</v>
      </c>
      <c r="BD37" s="27">
        <v>342.76285408023</v>
      </c>
      <c r="BE37" s="27">
        <v>383.42339608949993</v>
      </c>
      <c r="BF37" s="27">
        <v>362.30245660565004</v>
      </c>
      <c r="BG37" s="27">
        <v>366.05141051349005</v>
      </c>
      <c r="BH37" s="27">
        <v>356.82169108428002</v>
      </c>
      <c r="BI37" s="27">
        <v>374.8919707627</v>
      </c>
      <c r="BJ37" s="27">
        <v>421.44000870014997</v>
      </c>
      <c r="BK37" s="111">
        <v>444.43530515117999</v>
      </c>
      <c r="BL37" s="111">
        <v>460.24599999999998</v>
      </c>
      <c r="BM37" s="111">
        <f>'T6'!BM37</f>
        <v>451.95157869512008</v>
      </c>
      <c r="BN37" s="111">
        <f>'T6'!BN37</f>
        <v>467.75940524522008</v>
      </c>
      <c r="BO37" s="27">
        <f>'T6'!BO37</f>
        <v>475.92389236708999</v>
      </c>
      <c r="BP37" s="27">
        <f>'T6'!BP37</f>
        <v>660.33702067181014</v>
      </c>
      <c r="BQ37" s="27">
        <f>'T6'!BQ37</f>
        <v>697.4089898610988</v>
      </c>
      <c r="BR37" s="27">
        <f>'T6'!BR37</f>
        <v>703.97223664145781</v>
      </c>
      <c r="BS37" s="27">
        <f>'T6'!BS37</f>
        <v>725.81252943247375</v>
      </c>
      <c r="BT37" s="27">
        <f>'T6'!BT37</f>
        <v>768.00445697991358</v>
      </c>
      <c r="BU37" s="27">
        <f>'T6'!BU37</f>
        <v>819.70283926021591</v>
      </c>
      <c r="BV37" s="27">
        <f>'T6'!BV37</f>
        <v>983.83590385819139</v>
      </c>
      <c r="BW37" s="27">
        <f>'T6'!BW37</f>
        <v>901.59186332095157</v>
      </c>
      <c r="BX37" s="27">
        <f>'T6'!BX37</f>
        <v>923.85922424600301</v>
      </c>
      <c r="BY37" s="27">
        <f>'T6'!BY37</f>
        <v>954.76858165186866</v>
      </c>
      <c r="BZ37" s="27">
        <f>'T6'!BZ37</f>
        <v>978.64790043056485</v>
      </c>
      <c r="CA37" s="27">
        <f>'T6'!CA37</f>
        <v>1003.1244548915956</v>
      </c>
      <c r="CB37" s="27">
        <f>'T6'!CB37</f>
        <v>1000.5988380996175</v>
      </c>
      <c r="CC37" s="27">
        <f>'T6'!CC37</f>
        <v>989.89086322058699</v>
      </c>
      <c r="CD37" s="27">
        <f>'T6'!CD37</f>
        <v>949.87149389665501</v>
      </c>
      <c r="CE37" s="27">
        <f>'T6'!CE37</f>
        <v>1013.8316830664128</v>
      </c>
      <c r="CF37" s="27">
        <f>'T6'!CF37</f>
        <v>1050.1708212560741</v>
      </c>
      <c r="CG37" s="27">
        <f>'T6'!CG37</f>
        <v>1059.8225300299614</v>
      </c>
      <c r="CH37" s="27">
        <f>'T6'!CH37</f>
        <v>519.26552830043045</v>
      </c>
      <c r="CI37" s="27">
        <f>'T6'!CI37</f>
        <v>528.16589224294989</v>
      </c>
      <c r="CJ37" s="27">
        <f>'T6'!CJ37</f>
        <v>0</v>
      </c>
      <c r="CK37" s="27"/>
      <c r="CL37" s="27"/>
      <c r="CM37" s="27"/>
      <c r="CN37" s="27"/>
      <c r="CO37" s="27"/>
      <c r="CP37" s="27"/>
      <c r="CQ37" s="27"/>
      <c r="CR37" s="27"/>
      <c r="CS37" s="27"/>
    </row>
    <row r="38" spans="1:97" hidden="1" x14ac:dyDescent="0.25">
      <c r="A38" s="86" t="s">
        <v>81</v>
      </c>
      <c r="B38" s="36">
        <v>25</v>
      </c>
      <c r="C38" s="36">
        <v>30</v>
      </c>
      <c r="D38" s="36">
        <v>35</v>
      </c>
      <c r="E38" s="36">
        <v>36</v>
      </c>
      <c r="F38" s="36">
        <v>39</v>
      </c>
      <c r="G38" s="36">
        <v>53</v>
      </c>
      <c r="H38" s="36">
        <f>AW38</f>
        <v>69</v>
      </c>
      <c r="I38" s="36">
        <v>76</v>
      </c>
      <c r="J38" s="77">
        <f t="shared" ca="1" si="2"/>
        <v>77</v>
      </c>
      <c r="K38" s="36" t="e">
        <f t="shared" ca="1" si="3"/>
        <v>#N/A</v>
      </c>
      <c r="L38" s="27"/>
      <c r="M38" s="27"/>
      <c r="N38" s="56"/>
      <c r="O38" s="27"/>
      <c r="P38" s="27">
        <v>38</v>
      </c>
      <c r="Q38" s="27"/>
      <c r="R38" s="27"/>
      <c r="S38" s="27">
        <v>38</v>
      </c>
      <c r="T38" s="27"/>
      <c r="U38" s="27"/>
      <c r="V38" s="27">
        <v>38</v>
      </c>
      <c r="W38" s="27"/>
      <c r="X38" s="27"/>
      <c r="Y38" s="27">
        <v>39</v>
      </c>
      <c r="Z38" s="27"/>
      <c r="AA38" s="27"/>
      <c r="AB38" s="27">
        <v>40</v>
      </c>
      <c r="AC38" s="27"/>
      <c r="AD38" s="27"/>
      <c r="AE38" s="27">
        <v>45</v>
      </c>
      <c r="AF38" s="27"/>
      <c r="AG38" s="27"/>
      <c r="AH38" s="27">
        <v>52</v>
      </c>
      <c r="AI38" s="27"/>
      <c r="AJ38" s="27"/>
      <c r="AK38" s="27">
        <v>53</v>
      </c>
      <c r="AL38" s="27"/>
      <c r="AM38" s="27"/>
      <c r="AN38" s="27">
        <v>55</v>
      </c>
      <c r="AO38" s="27"/>
      <c r="AP38" s="27"/>
      <c r="AQ38" s="27">
        <v>61</v>
      </c>
      <c r="AR38" s="27"/>
      <c r="AS38" s="27"/>
      <c r="AT38" s="27">
        <v>58</v>
      </c>
      <c r="AU38" s="27"/>
      <c r="AV38" s="27"/>
      <c r="AW38" s="27">
        <v>69</v>
      </c>
      <c r="AX38" s="27"/>
      <c r="AY38" s="27"/>
      <c r="AZ38" s="27">
        <v>70</v>
      </c>
      <c r="BA38" s="27"/>
      <c r="BB38" s="27"/>
      <c r="BC38" s="27"/>
      <c r="BD38" s="27"/>
      <c r="BE38" s="27"/>
      <c r="BF38" s="27"/>
      <c r="BG38" s="27"/>
      <c r="BH38" s="27"/>
      <c r="BI38" s="27">
        <v>76</v>
      </c>
      <c r="BJ38" s="27"/>
      <c r="BK38" s="111"/>
      <c r="BL38" s="111">
        <v>77</v>
      </c>
      <c r="BM38" s="111"/>
      <c r="BN38" s="111"/>
      <c r="BO38" s="27">
        <f>'T6'!BO38</f>
        <v>77</v>
      </c>
      <c r="BP38" s="27"/>
      <c r="BQ38" s="27"/>
      <c r="BR38" s="112"/>
      <c r="BS38" s="112"/>
      <c r="BT38" s="112"/>
      <c r="BU38" s="112"/>
      <c r="BV38" s="112"/>
      <c r="BW38" s="112"/>
      <c r="BX38" s="112"/>
      <c r="BY38" s="112"/>
      <c r="BZ38" s="105"/>
      <c r="CA38" s="105"/>
      <c r="CB38" s="113"/>
      <c r="CC38" s="105"/>
    </row>
    <row r="39" spans="1:97" x14ac:dyDescent="0.25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</row>
    <row r="40" spans="1:97" x14ac:dyDescent="0.25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</row>
    <row r="41" spans="1:97" x14ac:dyDescent="0.25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</row>
    <row r="42" spans="1:97" x14ac:dyDescent="0.25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</row>
    <row r="43" spans="1:97" x14ac:dyDescent="0.25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</row>
    <row r="44" spans="1:97" x14ac:dyDescent="0.25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</row>
    <row r="45" spans="1:97" x14ac:dyDescent="0.25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</row>
    <row r="46" spans="1:97" x14ac:dyDescent="0.25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</row>
    <row r="47" spans="1:97" x14ac:dyDescent="0.25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</row>
    <row r="48" spans="1:97" x14ac:dyDescent="0.25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</row>
    <row r="49" spans="1:89" x14ac:dyDescent="0.25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</row>
    <row r="50" spans="1:89" x14ac:dyDescent="0.25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</row>
    <row r="51" spans="1:89" x14ac:dyDescent="0.25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</row>
    <row r="52" spans="1:89" x14ac:dyDescent="0.25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</row>
    <row r="53" spans="1:89" ht="18.75" customHeight="1" x14ac:dyDescent="0.25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</row>
    <row r="54" spans="1:89" ht="27.75" x14ac:dyDescent="0.5">
      <c r="A54" s="37"/>
      <c r="CF54" s="94">
        <f t="shared" ref="CF54" si="7">CD23/CD$9</f>
        <v>0.26834860499043217</v>
      </c>
      <c r="CG54" s="94">
        <f>CD53*CF54</f>
        <v>0</v>
      </c>
    </row>
    <row r="55" spans="1:89" ht="27.75" x14ac:dyDescent="0.5">
      <c r="A55" s="41"/>
    </row>
    <row r="56" spans="1:89" ht="27.75" x14ac:dyDescent="0.5">
      <c r="A56" s="37"/>
    </row>
  </sheetData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T6</vt:lpstr>
      <vt:lpstr>English</vt:lpstr>
      <vt:lpstr>'T6'!Print_Titles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SNT</dc:creator>
  <cp:lastModifiedBy>User</cp:lastModifiedBy>
  <dcterms:created xsi:type="dcterms:W3CDTF">2016-02-07T02:15:24Z</dcterms:created>
  <dcterms:modified xsi:type="dcterms:W3CDTF">2020-05-05T03:52:36Z</dcterms:modified>
</cp:coreProperties>
</file>